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srv-01\Engenharia\Bruna\PREFEITURA\FISCALIZAÇÃO\"/>
    </mc:Choice>
  </mc:AlternateContent>
  <xr:revisionPtr revIDLastSave="0" documentId="8_{38D22627-7EE5-4CDF-B029-F2127FDC9A0C}" xr6:coauthVersionLast="36" xr6:coauthVersionMax="36" xr10:uidLastSave="{00000000-0000-0000-0000-000000000000}"/>
  <bookViews>
    <workbookView xWindow="0" yWindow="0" windowWidth="28800" windowHeight="12225" activeTab="3" xr2:uid="{00000000-000D-0000-FFFF-FFFF00000000}"/>
  </bookViews>
  <sheets>
    <sheet name="EMVAB (2)" sheetId="8" r:id="rId1"/>
    <sheet name="EMPCU (2)" sheetId="9" r:id="rId2"/>
    <sheet name="CMEI NM (2)" sheetId="10" r:id="rId3"/>
    <sheet name="CRONOGRAMA" sheetId="16" r:id="rId4"/>
    <sheet name="CMEI PFPB (2)" sheetId="11" r:id="rId5"/>
    <sheet name="BDI (2)" sheetId="14" r:id="rId6"/>
    <sheet name="SINAPI 092021" sheetId="15" r:id="rId7"/>
  </sheets>
  <externalReferences>
    <externalReference r:id="rId8"/>
    <externalReference r:id="rId9"/>
    <externalReference r:id="rId10"/>
    <externalReference r:id="rId11"/>
    <externalReference r:id="rId12"/>
  </externalReferences>
  <definedNames>
    <definedName name="__MAIN__">[1]EAP!$A$1:$J$311</definedName>
    <definedName name="__TabPackageExport__" localSheetId="2">'[2]planilha venda'!#REF!</definedName>
    <definedName name="__TabPackageExport__" localSheetId="4">'[2]planilha venda'!#REF!</definedName>
    <definedName name="__TabPackageExport__" localSheetId="1">'[2]planilha venda'!#REF!</definedName>
    <definedName name="__TabPackageExport__" localSheetId="0">'[3]planilha venda'!#REF!</definedName>
    <definedName name="__TabPackageExport__">'[2]planilha venda'!#REF!</definedName>
    <definedName name="_xlnm._FilterDatabase" localSheetId="1" hidden="1">'EMPCU (2)'!$B$7:$K$29</definedName>
    <definedName name="ACT" localSheetId="2">#REF!</definedName>
    <definedName name="ACT" localSheetId="4">#REF!</definedName>
    <definedName name="ACT" localSheetId="1">#REF!</definedName>
    <definedName name="ACT" localSheetId="0">#REF!</definedName>
    <definedName name="ACT">#REF!</definedName>
    <definedName name="AREA" localSheetId="2">#REF!</definedName>
    <definedName name="AREA" localSheetId="4">#REF!</definedName>
    <definedName name="AREA" localSheetId="1">#REF!</definedName>
    <definedName name="AREA" localSheetId="0">#REF!</definedName>
    <definedName name="AREA">#REF!</definedName>
    <definedName name="_xlnm.Print_Area" localSheetId="5">'BDI (2)'!$A$1:$I$41</definedName>
    <definedName name="_xlnm.Print_Area" localSheetId="2">'CMEI NM (2)'!$A$2:$M$32</definedName>
    <definedName name="_xlnm.Print_Area" localSheetId="4">'CMEI PFPB (2)'!$A$1:$K$5</definedName>
    <definedName name="_xlnm.Print_Area" localSheetId="1">'EMPCU (2)'!$A$2:$M$38</definedName>
    <definedName name="_xlnm.Print_Area" localSheetId="0">'EMVAB (2)'!$A$2:$N$31</definedName>
    <definedName name="BCWP" localSheetId="2">#REF!</definedName>
    <definedName name="BCWP" localSheetId="4">#REF!</definedName>
    <definedName name="BCWP" localSheetId="1">#REF!</definedName>
    <definedName name="BCWP" localSheetId="0">#REF!</definedName>
    <definedName name="BCWP">#REF!</definedName>
    <definedName name="BCWP2" localSheetId="2">'[4]Integração - Earned Value'!#REF!</definedName>
    <definedName name="BCWP2" localSheetId="4">'[4]Integração - Earned Value'!#REF!</definedName>
    <definedName name="BCWP2" localSheetId="1">'[4]Integração - Earned Value'!#REF!</definedName>
    <definedName name="BCWP2" localSheetId="0">'[4]Integração - Earned Value'!#REF!</definedName>
    <definedName name="BCWP2">'[4]Integração - Earned Value'!#REF!</definedName>
    <definedName name="Categoria" localSheetId="2">#REF!</definedName>
    <definedName name="Categoria" localSheetId="4">#REF!</definedName>
    <definedName name="Categoria" localSheetId="1">#REF!</definedName>
    <definedName name="Categoria" localSheetId="0">#REF!</definedName>
    <definedName name="Categoria">#REF!</definedName>
    <definedName name="crono">[5]ORÇAMENTO!$A$15:$N$531</definedName>
    <definedName name="CYC" localSheetId="2">#REF!</definedName>
    <definedName name="CYC" localSheetId="4">#REF!</definedName>
    <definedName name="CYC" localSheetId="1">#REF!</definedName>
    <definedName name="CYC" localSheetId="0">#REF!</definedName>
    <definedName name="CYC">#REF!</definedName>
    <definedName name="DISC" localSheetId="2">#REF!</definedName>
    <definedName name="DISC" localSheetId="4">#REF!</definedName>
    <definedName name="DISC" localSheetId="1">#REF!</definedName>
    <definedName name="DISC" localSheetId="0">#REF!</definedName>
    <definedName name="DISC">#REF!</definedName>
    <definedName name="EF" localSheetId="2">#REF!</definedName>
    <definedName name="EF" localSheetId="4">#REF!</definedName>
    <definedName name="EF" localSheetId="1">#REF!</definedName>
    <definedName name="EF" localSheetId="0">#REF!</definedName>
    <definedName name="EF">#REF!</definedName>
    <definedName name="EFA" localSheetId="2">#REF!</definedName>
    <definedName name="EFA" localSheetId="4">#REF!</definedName>
    <definedName name="EFA" localSheetId="1">#REF!</definedName>
    <definedName name="EFA" localSheetId="0">#REF!</definedName>
    <definedName name="EFA">#REF!</definedName>
    <definedName name="EQP" localSheetId="2">#REF!</definedName>
    <definedName name="EQP" localSheetId="4">#REF!</definedName>
    <definedName name="EQP" localSheetId="1">#REF!</definedName>
    <definedName name="EQP" localSheetId="0">#REF!</definedName>
    <definedName name="EQP">#REF!</definedName>
    <definedName name="ES" localSheetId="2">#REF!</definedName>
    <definedName name="ES" localSheetId="4">#REF!</definedName>
    <definedName name="ES" localSheetId="1">#REF!</definedName>
    <definedName name="ES" localSheetId="0">#REF!</definedName>
    <definedName name="ES">#REF!</definedName>
    <definedName name="ESA" localSheetId="2">#REF!</definedName>
    <definedName name="ESA" localSheetId="4">#REF!</definedName>
    <definedName name="ESA" localSheetId="1">#REF!</definedName>
    <definedName name="ESA" localSheetId="0">#REF!</definedName>
    <definedName name="ESA">#REF!</definedName>
    <definedName name="FASE" localSheetId="2">#REF!</definedName>
    <definedName name="FASE" localSheetId="4">#REF!</definedName>
    <definedName name="FASE" localSheetId="1">#REF!</definedName>
    <definedName name="FASE" localSheetId="0">#REF!</definedName>
    <definedName name="FASE">#REF!</definedName>
    <definedName name="GE" localSheetId="2">#REF!</definedName>
    <definedName name="GE" localSheetId="4">#REF!</definedName>
    <definedName name="GE" localSheetId="1">#REF!</definedName>
    <definedName name="GE" localSheetId="0">#REF!</definedName>
    <definedName name="GE">#REF!</definedName>
    <definedName name="KKS" localSheetId="2">#REF!</definedName>
    <definedName name="KKS" localSheetId="4">#REF!</definedName>
    <definedName name="KKS" localSheetId="1">#REF!</definedName>
    <definedName name="KKS" localSheetId="0">#REF!</definedName>
    <definedName name="KKS">#REF!</definedName>
    <definedName name="LEV" localSheetId="2">#REF!</definedName>
    <definedName name="LEV" localSheetId="4">#REF!</definedName>
    <definedName name="LEV" localSheetId="1">#REF!</definedName>
    <definedName name="LEV" localSheetId="0">#REF!</definedName>
    <definedName name="LEV">#REF!</definedName>
    <definedName name="Planejamento" localSheetId="2">#REF!</definedName>
    <definedName name="Planejamento" localSheetId="4">#REF!</definedName>
    <definedName name="Planejamento" localSheetId="1">#REF!</definedName>
    <definedName name="Planejamento" localSheetId="0">#REF!</definedName>
    <definedName name="Planejamento">#REF!</definedName>
    <definedName name="PTNR" localSheetId="2">#REF!</definedName>
    <definedName name="PTNR" localSheetId="4">#REF!</definedName>
    <definedName name="PTNR" localSheetId="1">#REF!</definedName>
    <definedName name="PTNR" localSheetId="0">#REF!</definedName>
    <definedName name="PTNR">#REF!</definedName>
    <definedName name="TITLE" localSheetId="2">#REF!</definedName>
    <definedName name="TITLE" localSheetId="4">#REF!</definedName>
    <definedName name="TITLE" localSheetId="1">#REF!</definedName>
    <definedName name="TITLE" localSheetId="0">#REF!</definedName>
    <definedName name="TITLE">#REF!</definedName>
    <definedName name="_xlnm.Print_Titles" localSheetId="0">'EMVAB (2)'!$2:$6</definedName>
    <definedName name="Total">[5]ORÇAMENTO!$N$531</definedName>
    <definedName name="TYPE" localSheetId="2">#REF!</definedName>
    <definedName name="TYPE" localSheetId="4">#REF!</definedName>
    <definedName name="TYPE" localSheetId="1">#REF!</definedName>
    <definedName name="TYPE" localSheetId="0">#REF!</definedName>
    <definedName name="TYPE">#REF!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16" l="1"/>
  <c r="J16" i="16"/>
  <c r="J12" i="16"/>
  <c r="I17" i="16"/>
  <c r="H17" i="16"/>
  <c r="D17" i="16"/>
  <c r="I18" i="16"/>
  <c r="I15" i="16"/>
  <c r="H15" i="16"/>
  <c r="J15" i="16" s="1"/>
  <c r="F13" i="16"/>
  <c r="F18" i="16" s="1"/>
  <c r="G13" i="16"/>
  <c r="G17" i="16" s="1"/>
  <c r="D18" i="16"/>
  <c r="E11" i="16"/>
  <c r="E17" i="16" s="1"/>
  <c r="D11" i="16"/>
  <c r="G18" i="16" l="1"/>
  <c r="H18" i="16"/>
  <c r="J13" i="16"/>
  <c r="E18" i="16"/>
  <c r="J11" i="16"/>
  <c r="F17" i="16"/>
  <c r="J17" i="16" s="1"/>
  <c r="G25" i="10"/>
  <c r="G29" i="9"/>
  <c r="J18" i="16" l="1"/>
  <c r="E25" i="14"/>
  <c r="C9" i="14"/>
  <c r="I25" i="10" l="1"/>
  <c r="H22" i="10"/>
  <c r="G22" i="10"/>
  <c r="F22" i="10"/>
  <c r="E22" i="10"/>
  <c r="H19" i="10"/>
  <c r="I19" i="10" s="1"/>
  <c r="J19" i="10" s="1"/>
  <c r="E19" i="10"/>
  <c r="I16" i="10"/>
  <c r="H14" i="10"/>
  <c r="I14" i="10" s="1"/>
  <c r="F14" i="10"/>
  <c r="E14" i="10"/>
  <c r="G12" i="10"/>
  <c r="I12" i="10" s="1"/>
  <c r="I29" i="9"/>
  <c r="J29" i="9" s="1"/>
  <c r="K29" i="9" s="1"/>
  <c r="K28" i="9" s="1"/>
  <c r="K27" i="9" s="1"/>
  <c r="H26" i="9"/>
  <c r="I26" i="9" s="1"/>
  <c r="J26" i="9" s="1"/>
  <c r="K26" i="9" s="1"/>
  <c r="K25" i="9" s="1"/>
  <c r="F26" i="9"/>
  <c r="E26" i="9"/>
  <c r="H24" i="9"/>
  <c r="I24" i="9" s="1"/>
  <c r="J24" i="9" s="1"/>
  <c r="K24" i="9" s="1"/>
  <c r="K23" i="9" s="1"/>
  <c r="F24" i="9"/>
  <c r="E24" i="9"/>
  <c r="G22" i="9"/>
  <c r="H22" i="9"/>
  <c r="F22" i="9"/>
  <c r="E22" i="9"/>
  <c r="H19" i="9"/>
  <c r="I19" i="9" s="1"/>
  <c r="E19" i="9"/>
  <c r="I16" i="9"/>
  <c r="J16" i="9" s="1"/>
  <c r="K16" i="9" s="1"/>
  <c r="K15" i="9" s="1"/>
  <c r="H14" i="9"/>
  <c r="I14" i="9" s="1"/>
  <c r="J14" i="9" s="1"/>
  <c r="K14" i="9" s="1"/>
  <c r="K13" i="9" s="1"/>
  <c r="F14" i="9"/>
  <c r="E14" i="9"/>
  <c r="G12" i="9"/>
  <c r="I12" i="9" s="1"/>
  <c r="J12" i="9" s="1"/>
  <c r="K12" i="9" s="1"/>
  <c r="K11" i="9" s="1"/>
  <c r="I20" i="8"/>
  <c r="J20" i="8" s="1"/>
  <c r="K20" i="8" s="1"/>
  <c r="H17" i="8"/>
  <c r="F17" i="8"/>
  <c r="E17" i="8"/>
  <c r="H14" i="8"/>
  <c r="I14" i="8" s="1"/>
  <c r="J14" i="8" s="1"/>
  <c r="K14" i="8" s="1"/>
  <c r="K13" i="8" s="1"/>
  <c r="F14" i="8"/>
  <c r="E14" i="8"/>
  <c r="G12" i="8"/>
  <c r="I12" i="8" s="1"/>
  <c r="J12" i="8" s="1"/>
  <c r="K12" i="8" s="1"/>
  <c r="F6500" i="15"/>
  <c r="G6500" i="15" s="1"/>
  <c r="E6500" i="15"/>
  <c r="J16" i="10" l="1"/>
  <c r="K16" i="10" s="1"/>
  <c r="K15" i="10" s="1"/>
  <c r="J12" i="10"/>
  <c r="K12" i="10" s="1"/>
  <c r="K11" i="10" s="1"/>
  <c r="I22" i="9"/>
  <c r="J22" i="9" s="1"/>
  <c r="K22" i="9" s="1"/>
  <c r="K21" i="9" s="1"/>
  <c r="K20" i="9" s="1"/>
  <c r="K30" i="9" s="1"/>
  <c r="J25" i="10"/>
  <c r="K25" i="10" s="1"/>
  <c r="K24" i="10" s="1"/>
  <c r="K23" i="10" s="1"/>
  <c r="J14" i="10"/>
  <c r="K14" i="10" s="1"/>
  <c r="K13" i="10" s="1"/>
  <c r="I22" i="10"/>
  <c r="K19" i="10"/>
  <c r="K18" i="10" s="1"/>
  <c r="K17" i="10" s="1"/>
  <c r="K10" i="9"/>
  <c r="J19" i="9"/>
  <c r="K19" i="9" s="1"/>
  <c r="K18" i="9" s="1"/>
  <c r="K17" i="9" s="1"/>
  <c r="K10" i="10" l="1"/>
  <c r="J22" i="10"/>
  <c r="K22" i="10" s="1"/>
  <c r="K21" i="10" s="1"/>
  <c r="K20" i="10" s="1"/>
  <c r="K26" i="10" s="1"/>
  <c r="K19" i="8" l="1"/>
  <c r="K18" i="8" s="1"/>
  <c r="G17" i="8"/>
  <c r="K11" i="8"/>
  <c r="K10" i="8" s="1"/>
  <c r="D30" i="11"/>
  <c r="F30" i="11" s="1"/>
  <c r="F29" i="11" s="1"/>
  <c r="F28" i="11" s="1"/>
  <c r="D24" i="11"/>
  <c r="F24" i="11"/>
  <c r="F23" i="11" s="1"/>
  <c r="F22" i="11" s="1"/>
  <c r="D18" i="11"/>
  <c r="F27" i="11"/>
  <c r="F26" i="11" s="1"/>
  <c r="F25" i="11" s="1"/>
  <c r="F21" i="11"/>
  <c r="F20" i="11" s="1"/>
  <c r="F19" i="11" s="1"/>
  <c r="E18" i="11"/>
  <c r="F16" i="11"/>
  <c r="F15" i="11" s="1"/>
  <c r="F14" i="11"/>
  <c r="F13" i="11"/>
  <c r="F12" i="11"/>
  <c r="F11" i="11"/>
  <c r="I17" i="8" l="1"/>
  <c r="J17" i="8" s="1"/>
  <c r="K17" i="8" s="1"/>
  <c r="F10" i="11"/>
  <c r="F18" i="11"/>
  <c r="F17" i="11" s="1"/>
  <c r="F9" i="11" l="1"/>
  <c r="F31" i="11" s="1"/>
  <c r="K16" i="8"/>
  <c r="K15" i="8" s="1"/>
  <c r="K21" i="8" l="1"/>
</calcChain>
</file>

<file path=xl/sharedStrings.xml><?xml version="1.0" encoding="utf-8"?>
<sst xmlns="http://schemas.openxmlformats.org/spreadsheetml/2006/main" count="14489" uniqueCount="7203">
  <si>
    <t>Preço Total</t>
  </si>
  <si>
    <t>ESTRUTURA METÁLICA</t>
  </si>
  <si>
    <t>kg</t>
  </si>
  <si>
    <t>vb</t>
  </si>
  <si>
    <t>m2</t>
  </si>
  <si>
    <t>Orçamento:</t>
  </si>
  <si>
    <t>Cliente:</t>
  </si>
  <si>
    <t>Código:</t>
  </si>
  <si>
    <t>Área:</t>
  </si>
  <si>
    <t>m²</t>
  </si>
  <si>
    <t>1.1</t>
  </si>
  <si>
    <t>1.2</t>
  </si>
  <si>
    <t>mês</t>
  </si>
  <si>
    <t>1.3</t>
  </si>
  <si>
    <t>1.4</t>
  </si>
  <si>
    <t>ESCOLA MUNICIPAL VEREADOR ANTÔNIO BORKOVSKI</t>
  </si>
  <si>
    <t>PREFEITURA MUNICIPAL DE CONTENDA</t>
  </si>
  <si>
    <t>PO 198-21 D</t>
  </si>
  <si>
    <t>PO 198-21 C</t>
  </si>
  <si>
    <t>PO 198-21 B</t>
  </si>
  <si>
    <t>PO 198-21 A</t>
  </si>
  <si>
    <t>ESCOLA MUNICIPAL PAULINA C. URBANIK</t>
  </si>
  <si>
    <t>CMEI NHANA MARIA</t>
  </si>
  <si>
    <t>CMEI PROFª JÚLIA P. BAUMEL E TEREZA C. OLIVEIRA</t>
  </si>
  <si>
    <t>5.1</t>
  </si>
  <si>
    <t>PLANILHA ORÇAMENTÁRIA</t>
  </si>
  <si>
    <t>BDI/LDI (%) =</t>
  </si>
  <si>
    <t>Item</t>
  </si>
  <si>
    <t>Descrição dos Serviços</t>
  </si>
  <si>
    <t>Und</t>
  </si>
  <si>
    <t>Qtde</t>
  </si>
  <si>
    <r>
      <rPr>
        <b/>
        <sz val="8"/>
        <rFont val="Arial"/>
        <family val="2"/>
      </rPr>
      <t>Preço Unit.
(c/ BDI)</t>
    </r>
  </si>
  <si>
    <t>SERVIÇOS PRELIMINARES E SERVIÇOS TÉCNICOS</t>
  </si>
  <si>
    <t>Implantação da obra</t>
  </si>
  <si>
    <t>1.1.1</t>
  </si>
  <si>
    <r>
      <rPr>
        <sz val="8"/>
        <rFont val="Arial"/>
        <family val="2"/>
      </rPr>
      <t>Mobilização  e  desmobilização  da  obra,  Administração  Local (inclusive  pessoal  local  para  apoio  à  obra),  movimentações (sejam       horizontais       e/ou       verticais/içamentos)       de materiais/equipamentos  na  obra,  inclusive  duto  de  entulho (medição de 75% para mobilização e 25% na última medição)
e transportes/fretes</t>
    </r>
  </si>
  <si>
    <t>1.1.2</t>
  </si>
  <si>
    <t>Locação/aluguel  container  /  SANITÁRIOS   com  no  mínimo  3 vasos,    lavatório,    mictório,    4    chuverios,   largura    2,20m, comprimento=6,20m,  chapa  aco  com  nerv.  trapez.  forro  c/ isolam   termo/acustico   chassis   reforc   piso   compens   naval inclusive instalações eletricas e hidrosaniárias.</t>
  </si>
  <si>
    <t>1.2.1</t>
  </si>
  <si>
    <t>Placa de obra</t>
  </si>
  <si>
    <t>1.3.1</t>
  </si>
  <si>
    <t>Andaimes e proteção</t>
  </si>
  <si>
    <t>1.4.1</t>
  </si>
  <si>
    <t>Fornecimento,    montagem    e    desmontagem    de    andaime metálico    fachadeiro,    andaime    tipo    torre,    andaime    tipo balancim, inclusive plataforma de apoio, proteções, sapatas e itens necessários a instalação (com medição proporcional ao cumprimento do cronograma previsto para o mês )</t>
  </si>
  <si>
    <t>Demolições e retiradas, incluise transportes</t>
  </si>
  <si>
    <r>
      <rPr>
        <sz val="8"/>
        <rFont val="Arial"/>
        <family val="2"/>
      </rPr>
      <t>Retirada  de  cobertura  de  telhas,  inclusive  madeiramento  da estrutura/engradamento,  calhas  e  rufos,  com  transporte  de material à caçamba (medição por área telhado do conjunto em
projeção horizontal)</t>
    </r>
  </si>
  <si>
    <t>Estrutura metálica (aço) - engradamento do telhado</t>
  </si>
  <si>
    <t>5.1.1</t>
  </si>
  <si>
    <t>Fornecimento   e   montagem   de   ESTRUTURA   METÁLICA PARA   TELHADO   em   aço   estrutural   em    perfis   ASTM   , inclusive todos componentes metálicos da estrutura,  limpeza superficial,   tratamento   superficial   ant-oxidante   e   pintura esmalte  para  acabamento   final,   Projeto   de  detalhamento construtivo,    diagramas    de    montagem    e    "ART",    carga, descarga e transporte horizontal e vertical), insumos (disco de corte   e   desbastes,   escovas   rotativas,   pedras   montadas, eletrodo revestido, arames MIG/MAG, varetas TIG, fluxos para arco submerso e outros necessarios), diária de mão de obra, equipamento    de    segurança,     encargos     e    obrigações trabalhistas,  civis,  previdenciárias,  tributárias  e  securitárias, mão-de-obra  especializada,  assistência técnica  na  execução dos  serviço,  guindaste  e  içamentos,  andaimes,  etc.  (Obs.: chumbadores,    parafusos,    porcas    e    arruelas    e    demais dispositivos   de   fixação   e   outros,   considerados   no   preço unitário por Kg de estrutura)</t>
  </si>
  <si>
    <t>Kg</t>
  </si>
  <si>
    <t>COBERTURA EM TELHAS METÁLICAS</t>
  </si>
  <si>
    <t>7.1</t>
  </si>
  <si>
    <t>Telhamento</t>
  </si>
  <si>
    <t>7.1.1</t>
  </si>
  <si>
    <t>Fornecimento e assentamento de telha metálica termoacústica TRAPEZOIDAL,       40mm,      tipo      SANDUICHE       (metal #0,50mm+PU#30MM+metal    #50mm)    ,    com     miolo    em poliuretano (densidade 35Kg/m3) de espessura 30mm (chapa trapezoidal superior, camada de poliuretano e chapa inferior), com chapa dupla de esp. 0,50mm, com pintura eletrostática de fábrica  na  cor  branca  na  face  superior,  inclusive  içamento  e transportes  necessários  e  execução  de  sistema  de  fixação metálica  com  fixadores  por  apoio  telha/terça  e  fixadores  de costura telha/telha.</t>
  </si>
  <si>
    <t>Calhas</t>
  </si>
  <si>
    <t>PINTURAS E REVESTIMENTOS ACRÍLICOS</t>
  </si>
  <si>
    <t>Pintura Esmalte</t>
  </si>
  <si>
    <r>
      <rPr>
        <sz val="8"/>
        <rFont val="Arial"/>
        <family val="2"/>
      </rPr>
      <t>Fornecimento  e  aplicação  de  fundo  anti-corrosiva  e  pintura esmalte sintético, mínimo 2 demãos,  em portões de acesso a cobertura na fachada do prédio Biblioteca Refeitório - voltada
para R. Alpes</t>
    </r>
  </si>
  <si>
    <t>LIMPEZA / BOTA-FORA</t>
  </si>
  <si>
    <t>Limpeza Geral da Obra e Bota Fora de Materiais Excedentes</t>
  </si>
  <si>
    <t>TOTAL</t>
  </si>
  <si>
    <t>8.1</t>
  </si>
  <si>
    <t>8.1.1</t>
  </si>
  <si>
    <t>9.1</t>
  </si>
  <si>
    <t>9.1.1</t>
  </si>
  <si>
    <t>Rufos</t>
  </si>
  <si>
    <t>Limpeza   geral   e   retirada   de   entulho,   inclusive   transporte horizontal   no   interior   da   obra   com   carga   em   caçamba, transporte  e  descarga  em  local  autorizado  pela  prefeitura  de Contenda</t>
  </si>
  <si>
    <r>
      <rPr>
        <b/>
        <sz val="9.5"/>
        <rFont val="Arial"/>
        <family val="2"/>
      </rPr>
      <t xml:space="preserve">PREFEITURA MUNICIPAL DE CONTENDA
</t>
    </r>
    <r>
      <rPr>
        <sz val="8"/>
        <rFont val="Arial"/>
        <family val="2"/>
      </rPr>
      <t xml:space="preserve">Departamento de Obras e Edificações
</t>
    </r>
    <r>
      <rPr>
        <b/>
        <sz val="8"/>
        <rFont val="Arial"/>
        <family val="2"/>
      </rPr>
      <t>Obra de Reformas dos Telhados Escolas:</t>
    </r>
  </si>
  <si>
    <t>Fornecimento e assentamento de placa  identificação de obra pública  em LONA COM IMPRESSÃO DIGITAL, afixada com peças de madeira serrada, dimensões 2,00x1,25m.</t>
  </si>
  <si>
    <t>Responsável Técnico pelo Orçamento</t>
  </si>
  <si>
    <t>Gustavo Baumgartem</t>
  </si>
  <si>
    <t>Engenheiro Civil - CREA/PR 51.759/D</t>
  </si>
  <si>
    <t>HEAD ENGENHARIA LTDA</t>
  </si>
  <si>
    <t>Fechamento frontal e lateral</t>
  </si>
  <si>
    <t>ASSENTAMENTO DE TUBO DE FERRO FUNDIDO PARA REDE DE ÁGUA, DN 80 MM, JUNTA ELÁSTICA, INSTALADO EM LOCAL COM NÍVEL ALTO DE INTERFERÊNCIAS (NÃO INCLUI FORNECIMENTO). AF_11/2017</t>
  </si>
  <si>
    <t>M</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</si>
  <si>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</si>
  <si>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</si>
  <si>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</si>
  <si>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</si>
  <si>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</si>
  <si>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</si>
  <si>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</si>
  <si>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</si>
  <si>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</si>
  <si>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</si>
  <si>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</si>
  <si>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</si>
  <si>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</si>
  <si>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</si>
  <si>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</si>
  <si>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</si>
  <si>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</si>
  <si>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</si>
  <si>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</si>
  <si>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</si>
  <si>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</si>
  <si>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</si>
  <si>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</si>
  <si>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</si>
  <si>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</si>
  <si>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</si>
  <si>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</si>
  <si>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</si>
  <si>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</si>
  <si>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</si>
  <si>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</si>
  <si>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</si>
  <si>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</si>
  <si>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</si>
  <si>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</si>
  <si>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</si>
  <si>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</si>
  <si>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</si>
  <si>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</si>
  <si>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</si>
  <si>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</si>
  <si>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</si>
  <si>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</si>
  <si>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</si>
  <si>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</si>
  <si>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</si>
  <si>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</si>
  <si>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</si>
  <si>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</si>
  <si>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</si>
  <si>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</si>
  <si>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 FORNECIMENTO E ASSENTAMENTO. AF_01/2021</t>
  </si>
  <si>
    <t>TUBO DE PVC PARA REDE COLETORA DE ESGOTO DE PAREDE MACIÇA, DN 150 MM, JUNTA ELÁSTICA  - FORNECIMENTO E ASSENTAMENTO. AF_01/2021</t>
  </si>
  <si>
    <t>TUBO DE PVC PARA REDE COLETORA DE ESGOTO DE PAREDE MACIÇA, DN 200 MM, JUNTA ELÁSTICA - FORNECIMENTO E ASSENTAMENTO. AF_01/2021</t>
  </si>
  <si>
    <t>TUBO DE PVC PARA REDE COLETORA DE ESGOTO DE PAREDE MACIÇA, DN 250 MM, JUNTA ELÁSTICA  - FORNECIMENTO E ASSENTAMENTO. AF_01/2021</t>
  </si>
  <si>
    <t>TUBO DE PVC PARA REDE COLETORA DE ESGOTO DE PAREDE MACIÇA, DN 300 MM, JUNTA ELÁSTICA,  FORNECIMENTO E ASSENTAMENTO. AF_01/2021</t>
  </si>
  <si>
    <t>TUBO DE PVC PARA REDE COLETORA DE ESGOTO DE PAREDE MACIÇA, DN 350 MM, JUNTA ELÁSTICA  - FORNECIMENTO E ASSENTAMENTO. AF_01/2021</t>
  </si>
  <si>
    <t>TUBO DE PVC PARA REDE COLETORA DE ESGOTO DE PAREDE MACIÇA, DN 400 MM, JUNTA ELÁSTICA  FORNECIMENTO E ASSENTAMENTO. AF_01/2021</t>
  </si>
  <si>
    <t>TUBO DE PVC CORRUGADO DE DUPLA PAREDE PARA REDE COLETORA DE ESGOTO, DN 150 MM, JUNTA ELÁSTICA - FORNECIMENTO E ASSENTAMENTO. AF_01/2021</t>
  </si>
  <si>
    <t>TUBO DE PVC CORRUGADO DE DUPLA PAREDE PARA REDE COLETORA DE ESGOTO, DN 200 MM, JUNTA ELÁSTICA - FORNECIMENTO E ASSENTAMENTO. AF_01/2021</t>
  </si>
  <si>
    <t>TUBO DE PVC CORRUGADO DE DUPLA PAREDE PARA REDE COLETORA DE ESGOTO, DN 250 MM, JUNTA ELÁSTICA - FORNECIMENTO E ASSENTAMENTO. AF_01/2021</t>
  </si>
  <si>
    <t>TUBO DE PVC CORRUGADO DE DUPLA PAREDE PARA REDE COLETORA DE ESGOTO, DN 300 MM, JUNTA ELÁSTICA - FORNECIMENTO E ASSENTAMENTO. AF_01/2021</t>
  </si>
  <si>
    <t>TUBO DE PVC CORRUGADO DE DUPLA PAREDE PARA REDE COLETORA DE ESGOTO, DN 350 MM, JUNTA ELÁSTICA - FORNECIMENTO E ASSENTAMENTO. AF_01/2021</t>
  </si>
  <si>
    <t>TUBO DE PVC CORRUGADO DE DUPLA PAREDE PARA REDE COLETORA DE ESGOTO, DN 400 MM, JUNTA ELÁSTICA - FORNECIMENTO E ASSENTAMENTO. AF_01/2021</t>
  </si>
  <si>
    <t>TUBO DE PEAD CORRUGADO DE DUPLA PAREDE PARA REDE COLETORA DE ESGOTO, DN 600 MM, JUNTA ELÁSTICA INTEGRADA - FORNECIMENTO E ASSENTAMENTO. AF_01/2021</t>
  </si>
  <si>
    <t>JUNTA ARGAMASSADA ENTRE TUBO DN 100 MM E O POÇO DE VISITA/ CAIXA DE CONCRETO OU ALVENARIA EM REDES DE ESGOTO. AF_01/2021</t>
  </si>
  <si>
    <t>UN</t>
  </si>
  <si>
    <t>JUNTA ARGAMASSADA ENTRE TUBO DN 150 MM E O POÇO DE VISITA/ CAIXA DE CONCRETO OU ALVENARIA EM REDES DE ESGOTO. AF_01/2021</t>
  </si>
  <si>
    <t>JUNTA ARGAMASSADA ENTRE TUBO DN 200 MM E O POÇO/ CAIXA DE CONCRETO OU ALVENARIA EM REDES DE ESGOTO. AF_01/2021</t>
  </si>
  <si>
    <t>JUNTA ARGAMASSADA ENTRE TUBO DN 250 MM E O POÇO DE VISITA/ CAIXA DE CONCRETO OU ALVENARIA EM REDES DE ESGOTO. AF_01/2021</t>
  </si>
  <si>
    <t>JUNTA ARGAMASSADA ENTRE TUBO DN 300 MM E O POÇO DE VISITA/ CAIXA DE CONCRETO OU ALVENARIA EM REDES DE ESGOTO. AF_01/2021</t>
  </si>
  <si>
    <t>JUNTA ARGAMASSADA ENTRE TUBO DN 350 MM E O POÇO DE VISITA/ CAIXA DE CONCRETO OU ALVENARIA EM REDES DE ESGOTO. AF_01/2021</t>
  </si>
  <si>
    <t>JUNTA ARGAMASSADA ENTRE TUBO DN 400 MM E O POÇO DE VISITA/ CAIXA DE CONCRETO OU ALVENARIA EM REDES DE ESGOTO. AF_01/2021</t>
  </si>
  <si>
    <t>JUNTA ARGAMASSADA ENTRE TUBO DN 450 MM E O POÇO DE VISITA/ CAIXA DE CONCRETO OU ALVENARIA EM REDES DE ESGOTO. AF_01/2021</t>
  </si>
  <si>
    <t>JUNTA ARGAMASSADA ENTRE TUBO DN 600 MM E O POÇO DE VISITA/ CAIXA DE CONCRETO OU ALVENARIA EM REDES DE ESGOTO. AF_01/2021</t>
  </si>
  <si>
    <t>ASSENTAMENTO DE TUBO DE PVC PARA REDE COLETORA DE ESGOTO DE PAREDE MACIÇA, DN 100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</si>
  <si>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</si>
  <si>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</si>
  <si>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</si>
  <si>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</si>
  <si>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</si>
  <si>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400 MM, JUNTA ELÁSTICA (NÃO INCLUI FORNECIMENTO). AF_01/2021</t>
  </si>
  <si>
    <t>ASSENTAMENTO DE TUBO DE PVC CORRUGADO DE DUPLA PAREDE PARA REDE COLETORA DE ESGOTO, DN 150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</si>
  <si>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</si>
  <si>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</si>
  <si>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</si>
  <si>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</si>
  <si>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400 MM, JUNTA ELÁSTICA  (NÃO INCLUI FORNECIMENTO). AF_01/2021</t>
  </si>
  <si>
    <t>ASSENTAMENTO DE TUBO DE PEAD CORRUGADO DE DUPLA PAREDE PARA REDE COLETORA DE ESGOTO, DN 450 MM, JUNTA ELÁSTICA INTEGRADA (NÃO INCLUI FORNECIMENTO). AF_01/2021</t>
  </si>
  <si>
    <t>ASSENTAMENTO DE TUBO DE PEAD CORRUGADO DE DUPLA PAREDE PARA REDE COLETORA DE ESGOTO, DN 600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</si>
  <si>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</si>
  <si>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</si>
  <si>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</si>
  <si>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</si>
  <si>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</si>
  <si>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800 MM, JUNTA ELÁSTICA INTEGRADA  (NÃO INCLUI FORNECIMENTO). AF_01/2021</t>
  </si>
  <si>
    <t>ASSENTAMENTO DE TUBO DE PEAD CORRUGADO DE DUPLA PAREDE PARA REDE COLETORA DE ESGOTO, DN 900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</si>
  <si>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</si>
  <si>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</si>
  <si>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</si>
  <si>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1200 MM, JUNTA ELÁSTICA INTEGRADA (NÃO INCLUI FORNECIMENTO). AF_01/2021</t>
  </si>
  <si>
    <t>ASSENTAMENTO DE TUBO DE PEAD CORRUGADO DE DUPLA PAREDE PARA REDE COLETORA DE ESGOTO, DN 1500 MM, JUNTA ELÁSTICA INTEGRADA (NÃO INCLUI FORNECIMENTO). AF_01/2021</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</si>
  <si>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</si>
  <si>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</si>
  <si>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</si>
  <si>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</si>
  <si>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</si>
  <si>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</si>
  <si>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PVC BRANCO PARA REDE COLETORA DE ESGOTO CONDOMINIAL DE PAREDE MACIÇA, DN 100 MM, JUNTA ELÁSTICA - FORNECIMENTO E ASSENTAMENTO. AF_01/2021</t>
  </si>
  <si>
    <t>JUNTA ARGAMASSADA ENTRE TUBO DN 800 MM E O POÇO DE VISITA/ CAIXA DE CONCRETO OU ALVENARIA EM REDES DE ESGOTO. AF_01/2021</t>
  </si>
  <si>
    <t>JUNTA ARGAMASSADA ENTRE TUBO DN 900 MM E O POÇO DE VISITA/ CAIXA DE CONCRETO OU ALVENARIA EM REDES DE ESGOTO. AF_01/2021</t>
  </si>
  <si>
    <t>JUNTA ARGAMASSADA ENTRE TUBO DN 1000 MM E O POÇO DE VISITA/ CAIXA DE CONCRETO OU ALVENARIA EM REDES DE ESGOTO. AF_01/2021</t>
  </si>
  <si>
    <t>JUNTA ARGAMASSADA ENTRE TUBO DN 1200 MM E O POÇO DE VISITA/ CAIXA DE CONCRETO OU ALVENARIA EM REDES DE ESGOTO. AF_01/2021</t>
  </si>
  <si>
    <t>JUNTA ARGAMASSADA ENTRE TUBO DN 1500 MM E O POÇO DE VISITA/ CAIXA DE CONCRETO OU ALVENARIA EM REDES DE ESGOTO. AF_01/2021</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</si>
  <si>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</si>
  <si>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</si>
  <si>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</si>
  <si>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</si>
  <si>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</si>
  <si>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</si>
  <si>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</si>
  <si>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</si>
  <si>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</si>
  <si>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</si>
  <si>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</si>
  <si>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</si>
  <si>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</si>
  <si>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</si>
  <si>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</si>
  <si>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</si>
  <si>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</si>
  <si>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</si>
  <si>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</si>
  <si>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</si>
  <si>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</si>
  <si>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</si>
  <si>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</si>
  <si>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</si>
  <si>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</si>
  <si>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</si>
  <si>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</si>
  <si>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</si>
  <si>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</si>
  <si>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</si>
  <si>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</si>
  <si>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</si>
  <si>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</si>
  <si>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</si>
  <si>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</si>
  <si>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</si>
  <si>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</si>
  <si>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</si>
  <si>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</si>
  <si>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</si>
  <si>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</si>
  <si>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</si>
  <si>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</si>
  <si>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</si>
  <si>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</si>
  <si>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</si>
  <si>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</si>
  <si>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</si>
  <si>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</si>
  <si>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</si>
  <si>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</si>
  <si>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</si>
  <si>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</si>
  <si>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</si>
  <si>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</si>
  <si>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</si>
  <si>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</si>
  <si>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</si>
  <si>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</si>
  <si>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</si>
  <si>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</si>
  <si>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</si>
  <si>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</si>
  <si>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</si>
  <si>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</si>
  <si>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</si>
  <si>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</si>
  <si>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</si>
  <si>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</si>
  <si>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</si>
  <si>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</si>
  <si>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</si>
  <si>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</si>
  <si>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</si>
  <si>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</si>
  <si>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</si>
  <si>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</si>
  <si>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</si>
  <si>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</si>
  <si>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</si>
  <si>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</si>
  <si>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</si>
  <si>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</si>
  <si>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</si>
  <si>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</si>
  <si>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</si>
  <si>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</si>
  <si>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</si>
  <si>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</si>
  <si>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</si>
  <si>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</si>
  <si>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</si>
  <si>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FLANGEADA (NÃO INCLUI O FORNECIMENTO). AF_09/2021</t>
  </si>
  <si>
    <t>ASSENTAMENTO DE TUBO DE FERRO FUNDIDO PARA REDE DE ÁGUA, DN 100 MM, JUNTA FLANGEADA (NÃO INCLUI O FORNECIMENTO). AF_09/2021</t>
  </si>
  <si>
    <t>ASSENTAMENTO DE TUBO DE FERRO FUNDIDO PARA REDE DE ÁGUA, DN 150 MM, JUNTA FLANGEADA (NÃO INCLUI O FORNECIMENTO). AF_09/2021</t>
  </si>
  <si>
    <t>ASSENTAMENTO DE TUBO DE FERRO FUNDIDO PARA REDE DE ÁGUA, DN 200 MM, JUNTA FLANGEADA (NÃO INCLUI O FORNECIMENTO). AF_09/2021</t>
  </si>
  <si>
    <t>ASSENTAMENTO DE TUBO DE FERRO FUNDIDO PARA REDE DE ÁGUA, DN 250 MM, JUNTA FLANGEADA (NÃO INCLUI O FORNECIMENTO). AF_09/2021</t>
  </si>
  <si>
    <t>ASSENTAMENTO DE TUBO DE FERRO FUNDIDO PARA REDE DE ÁGUA, DN 300 MM, JUNTA FLANGEADA (NÃO INCLUI O FORNECIMENTO). AF_09/2021</t>
  </si>
  <si>
    <t>ASSENTAMENTO DE TUBO DE FERRO FUNDIDO PARA REDE DE ÁGUA, DN 350 MM, JUNTA FLANGEADA (NÃO INCLUI O FORNECIMENTO). AF_09/2021</t>
  </si>
  <si>
    <t>ASSENTAMENTO DE TUBO DE FERRO FUNDIDO PARA REDE DE ÁGUA, DN 400 MM, JUNTA FLANGEADA (NÃO INCLUI O FORNECIMENTO). AF_09/2021</t>
  </si>
  <si>
    <t>ASSENTAMENTO DE TUBO DE FERRO FUNDIDO PARA REDE DE ÁGUA, DN 450 MM, JUNTA FLANGEADA (NÃO INCLUI O FORNECIMENTO). AF_09/2021</t>
  </si>
  <si>
    <t>ASSENTAMENTO DE TUBO DE FERRO FUNDIDO PARA REDE DE ÁGUA, DN 500 MM, JUNTA FLANGEADA (NÃO INCLUI O FORNECIMENTO). AF_09/2021</t>
  </si>
  <si>
    <t>ASSENTAMENTO DE TUBO DE FERRO FUNDIDO PARA REDE DE ÁGUA, DN 600 MM, JUNTA FLANGEADA (NÃO INCLUI O FORNECIMENTO). AF_09/2021</t>
  </si>
  <si>
    <t>ASSENTAMENTO DE TUBO DE FERRO FUNDIDO PARA REDE DE ÁGUA, DN 700 MM, JUNTA FLANGEADA (NÃO INCLUI O FORNECIMENTO). AF_09/2021</t>
  </si>
  <si>
    <t>ASSENTAMENTO DE TUBO DE FERRO FUNDIDO PARA REDE DE ÁGUA, DN 800 MM, JUNTA FLANGEADA (NÃO INCLUI O FORNECIMENTO). AF_09/2021</t>
  </si>
  <si>
    <t>ASSENTAMENTO DE TUBO DE FERRO FUNDIDO PARA REDE DE ÁGUA, DN 900 MM, JUNTA FLANGEADA (NÃO INCLUI O FORNECIMENTO). AF_09/2021</t>
  </si>
  <si>
    <t>ASSENTAMENTO DE TUBO DE FERRO FUNDIDO PARA REDE DE ÁGUA, DN 1000 MM, JUNTA FLANGEADA (NÃO INCLUI O FORNECIMENTO). AF_09/2021</t>
  </si>
  <si>
    <t>ASSENTAMENTO DE TUBO DE FERRO FUNDIDO PARA REDE DE ÁGUA, DN 1200 MM, JUNTA FLANGEADA (NÃO INCLUI O FORNECIMENTO). AF_09/2021</t>
  </si>
  <si>
    <t>ASSENTAMENTO DE CONEXÃO COM 2 ACESSOS, FERRO FUNDIDO PARA REDE DE ÁGUA, DN  80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</si>
  <si>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</si>
  <si>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</si>
  <si>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</si>
  <si>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</si>
  <si>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</si>
  <si>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</si>
  <si>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</si>
  <si>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</si>
  <si>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</si>
  <si>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</si>
  <si>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</si>
  <si>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</si>
  <si>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</si>
  <si>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</si>
  <si>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1200 MM, JUNTA FLANGEADA (NÃO INCLUI O FORNECIMENTO). AF_09/2021</t>
  </si>
  <si>
    <t>ASSENTAMENTO DE CONEXÃO COM 3 ACESSOS, FERRO FUNDIDO PARA REDE DE ÁGUA, DN  80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</si>
  <si>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</si>
  <si>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</si>
  <si>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</si>
  <si>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</si>
  <si>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</si>
  <si>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</si>
  <si>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</si>
  <si>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</si>
  <si>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</si>
  <si>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</si>
  <si>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</si>
  <si>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</si>
  <si>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</si>
  <si>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</si>
  <si>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1200 MM, JUNTA FLANGEADA (NÃO INCLUI O FORNECIMENTO). AF_09/2021</t>
  </si>
  <si>
    <t>ASSENTAMENTO DE CONEXÃO COM 1 ACESSO, FERRO FUNDIDO PARA REDE DE ÁGUA, DN  80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</si>
  <si>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</si>
  <si>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</si>
  <si>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</si>
  <si>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</si>
  <si>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</si>
  <si>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</si>
  <si>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</si>
  <si>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</si>
  <si>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</si>
  <si>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</si>
  <si>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</si>
  <si>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</si>
  <si>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</si>
  <si>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</si>
  <si>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1200 MM, JUNTA FLANGEADA (NÃO INCLUI O FORNECIMENTO). AF_09/2021</t>
  </si>
  <si>
    <t>EXECUÇÃO DE ESCRITÓRIO EM CANTEIRO DE OBRA EM ALVENARIA, NÃO INCLUSO MOBILIÁRIO E EQUIPAMENTOS. AF_02/2016</t>
  </si>
  <si>
    <t>M2</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</si>
  <si>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</si>
  <si>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</si>
  <si>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</si>
  <si>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</si>
  <si>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</si>
  <si>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</si>
  <si>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</si>
  <si>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</si>
  <si>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</si>
  <si>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</si>
  <si>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</si>
  <si>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</si>
  <si>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</si>
  <si>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</si>
  <si>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</si>
  <si>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</si>
  <si>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</si>
  <si>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</si>
  <si>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</si>
  <si>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</si>
  <si>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</si>
  <si>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</si>
  <si>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</si>
  <si>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</si>
  <si>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</si>
  <si>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</si>
  <si>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</si>
  <si>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</si>
  <si>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</si>
  <si>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</si>
  <si>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</si>
  <si>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</si>
  <si>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 ÁGUA ELEVADA DE 1000 LITROS. AF_05/2018_P</t>
  </si>
  <si>
    <t>ESTRUTURA DE MADEIRA PROVISÓRIA PARA SUPORTE DE CAIXA D ÁGUA ELEVADA DE 3000 LITROS. AF_05/2018_P</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</si>
  <si>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</si>
  <si>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</si>
  <si>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</si>
  <si>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</si>
  <si>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</si>
  <si>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</si>
  <si>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</si>
  <si>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</si>
  <si>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</si>
  <si>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</si>
  <si>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</si>
  <si>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</si>
  <si>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</si>
  <si>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</si>
  <si>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</si>
  <si>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</si>
  <si>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</si>
  <si>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</si>
  <si>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</si>
  <si>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</si>
  <si>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</si>
  <si>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</si>
  <si>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</si>
  <si>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</si>
  <si>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</si>
  <si>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</si>
  <si>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</si>
  <si>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</si>
  <si>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</si>
  <si>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</si>
  <si>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</si>
  <si>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</si>
  <si>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</si>
  <si>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</si>
  <si>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</si>
  <si>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</si>
  <si>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</si>
  <si>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</si>
  <si>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</si>
  <si>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</si>
  <si>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</si>
  <si>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</si>
  <si>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</si>
  <si>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</si>
  <si>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</si>
  <si>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</si>
  <si>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</si>
  <si>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</si>
  <si>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</si>
  <si>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</si>
  <si>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</si>
  <si>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</si>
  <si>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</si>
  <si>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</si>
  <si>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</si>
  <si>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</si>
  <si>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</si>
  <si>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</si>
  <si>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</si>
  <si>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</si>
  <si>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</si>
  <si>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</si>
  <si>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</si>
  <si>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</si>
  <si>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</si>
  <si>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</si>
  <si>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</si>
  <si>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</si>
  <si>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</si>
  <si>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</si>
  <si>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</si>
  <si>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</si>
  <si>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</si>
  <si>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</si>
  <si>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</si>
  <si>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</si>
  <si>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</si>
  <si>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</si>
  <si>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</si>
  <si>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</si>
  <si>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</si>
  <si>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</si>
  <si>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</si>
  <si>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</si>
  <si>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</si>
  <si>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</si>
  <si>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</si>
  <si>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</si>
  <si>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</si>
  <si>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</si>
  <si>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</si>
  <si>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</si>
  <si>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</si>
  <si>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</si>
  <si>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</si>
  <si>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</si>
  <si>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</si>
  <si>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</si>
  <si>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</si>
  <si>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</si>
  <si>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</si>
  <si>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</si>
  <si>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</si>
  <si>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</si>
  <si>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</si>
  <si>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</si>
  <si>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</si>
  <si>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</si>
  <si>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CAMARA DE 1 SAIDA, CAPACIDADE 280 L, DIAMETRO 670 MM, BICO DE JATO CURTO VENTURI DE 5/16'' , MANGUEIRA DE 1'' COM COMPRESSOR DE AR REBOCÁVEL 189 PCM E MOTOR DIESEL 63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</si>
  <si>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</si>
  <si>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</si>
  <si>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</si>
  <si>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</si>
  <si>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</si>
  <si>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</si>
  <si>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</si>
  <si>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</si>
  <si>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</si>
  <si>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</si>
  <si>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</si>
  <si>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</si>
  <si>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</si>
  <si>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</si>
  <si>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</si>
  <si>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</si>
  <si>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</si>
  <si>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</si>
  <si>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</si>
  <si>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</si>
  <si>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</si>
  <si>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</si>
  <si>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</si>
  <si>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</si>
  <si>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</si>
  <si>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</si>
  <si>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</si>
  <si>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</si>
  <si>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</si>
  <si>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</si>
  <si>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</si>
  <si>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</si>
  <si>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</si>
  <si>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</si>
  <si>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MARTELO DEMOLIDOR ELÉTRICO, COM POTÊNCIA DE 2.000 W, 1.000 IMPACTOS POR MINUTO, PESO DE 30 KG - CHP DIURNO. AF_01/2021</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</si>
  <si>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</si>
  <si>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</si>
  <si>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</si>
  <si>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</si>
  <si>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</si>
  <si>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</si>
  <si>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</si>
  <si>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</si>
  <si>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</si>
  <si>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</si>
  <si>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</si>
  <si>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</si>
  <si>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</si>
  <si>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</si>
  <si>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</si>
  <si>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</si>
  <si>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</si>
  <si>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</si>
  <si>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</si>
  <si>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</si>
  <si>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</si>
  <si>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</si>
  <si>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</si>
  <si>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</si>
  <si>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</si>
  <si>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</si>
  <si>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</si>
  <si>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</si>
  <si>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</si>
  <si>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</si>
  <si>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</si>
  <si>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</si>
  <si>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</si>
  <si>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</si>
  <si>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</si>
  <si>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</si>
  <si>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</si>
  <si>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</si>
  <si>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</si>
  <si>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</si>
  <si>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</si>
  <si>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</si>
  <si>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</si>
  <si>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</si>
  <si>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</si>
  <si>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</si>
  <si>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</si>
  <si>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</si>
  <si>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</si>
  <si>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</si>
  <si>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</si>
  <si>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</si>
  <si>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</si>
  <si>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</si>
  <si>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</si>
  <si>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</si>
  <si>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</si>
  <si>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</si>
  <si>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</si>
  <si>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</si>
  <si>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</si>
  <si>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</si>
  <si>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</si>
  <si>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</si>
  <si>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</si>
  <si>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</si>
  <si>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</si>
  <si>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</si>
  <si>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</si>
  <si>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</si>
  <si>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</si>
  <si>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</si>
  <si>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</si>
  <si>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</si>
  <si>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</si>
  <si>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</si>
  <si>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</si>
  <si>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</si>
  <si>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</si>
  <si>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</si>
  <si>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</si>
  <si>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</si>
  <si>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</si>
  <si>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</si>
  <si>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</si>
  <si>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</si>
  <si>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</si>
  <si>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</si>
  <si>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</si>
  <si>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</si>
  <si>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</si>
  <si>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</si>
  <si>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</si>
  <si>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</si>
  <si>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</si>
  <si>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</si>
  <si>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</si>
  <si>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</si>
  <si>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</si>
  <si>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</si>
  <si>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</si>
  <si>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</si>
  <si>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</si>
  <si>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</si>
  <si>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</si>
  <si>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</si>
  <si>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</si>
  <si>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</si>
  <si>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CAMARA DE 1 SAIDA, CAPACIDADE 280 L, DIAMETRO 670 MM, BICO DE JATO CURTO VENTURI DE 5/16'' , MANGUEIRA DE 1'' COM COMPRESSOR DE AR REBOCÁVEL 189 PCM E MOTOR DIESEL 63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</si>
  <si>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</si>
  <si>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</si>
  <si>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</si>
  <si>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</si>
  <si>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</si>
  <si>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</si>
  <si>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</si>
  <si>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</si>
  <si>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</si>
  <si>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</si>
  <si>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</si>
  <si>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</si>
  <si>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</si>
  <si>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</si>
  <si>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</si>
  <si>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</si>
  <si>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</si>
  <si>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</si>
  <si>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</si>
  <si>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</si>
  <si>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</si>
  <si>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</si>
  <si>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</si>
  <si>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</si>
  <si>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</si>
  <si>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</si>
  <si>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</si>
  <si>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</si>
  <si>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</si>
  <si>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</si>
  <si>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</si>
  <si>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</si>
  <si>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</si>
  <si>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</si>
  <si>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MARTELO DEMOLIDOR ELÉTRICO, COM POTÊNCIA DE 2.000 W, 1.000 IMPACTOS POR MINUTO, PESO DE 30 KG -  CHI DIURNO. AF_01/2021</t>
  </si>
  <si>
    <t>ROLO COMPACTADOR VIBRATÓRIO PÉ DE CARNEIRO PARA SOLOS, POTÊNCIA 80 HP, PESO OPERACIONAL SEM/COM LASTRO 7,4 / 8,8 T, LARGURA DE TRABALHO 1,68 M - MANUTENÇÃO. AF_02/2016</t>
  </si>
  <si>
    <t>H</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</si>
  <si>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</si>
  <si>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</si>
  <si>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</si>
  <si>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</si>
  <si>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</si>
  <si>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</si>
  <si>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</si>
  <si>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</si>
  <si>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</si>
  <si>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</si>
  <si>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</si>
  <si>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</si>
  <si>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</si>
  <si>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</si>
  <si>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</si>
  <si>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</si>
  <si>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</si>
  <si>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</si>
  <si>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</si>
  <si>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</si>
  <si>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</si>
  <si>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</si>
  <si>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</si>
  <si>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</si>
  <si>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</si>
  <si>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</si>
  <si>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</si>
  <si>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</si>
  <si>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</si>
  <si>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</si>
  <si>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</si>
  <si>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</si>
  <si>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</si>
  <si>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</si>
  <si>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</si>
  <si>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</si>
  <si>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</si>
  <si>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</si>
  <si>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</si>
  <si>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</si>
  <si>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</si>
  <si>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</si>
  <si>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</si>
  <si>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</si>
  <si>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</si>
  <si>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</si>
  <si>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</si>
  <si>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</si>
  <si>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</si>
  <si>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</si>
  <si>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</si>
  <si>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</si>
  <si>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</si>
  <si>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</si>
  <si>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</si>
  <si>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</si>
  <si>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</si>
  <si>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</si>
  <si>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</si>
  <si>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</si>
  <si>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</si>
  <si>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</si>
  <si>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</si>
  <si>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</si>
  <si>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</si>
  <si>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</si>
  <si>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</si>
  <si>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</si>
  <si>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</si>
  <si>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</si>
  <si>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</si>
  <si>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</si>
  <si>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</si>
  <si>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</si>
  <si>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</si>
  <si>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</si>
  <si>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</si>
  <si>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</si>
  <si>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</si>
  <si>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</si>
  <si>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</si>
  <si>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</si>
  <si>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</si>
  <si>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</si>
  <si>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</si>
  <si>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</si>
  <si>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</si>
  <si>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</si>
  <si>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</si>
  <si>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</si>
  <si>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</si>
  <si>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</si>
  <si>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</si>
  <si>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</si>
  <si>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</si>
  <si>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</si>
  <si>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</si>
  <si>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</si>
  <si>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</si>
  <si>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</si>
  <si>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</si>
  <si>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</si>
  <si>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</si>
  <si>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</si>
  <si>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</si>
  <si>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</si>
  <si>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</si>
  <si>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</si>
  <si>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</si>
  <si>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</si>
  <si>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</si>
  <si>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</si>
  <si>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</si>
  <si>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</si>
  <si>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</si>
  <si>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</si>
  <si>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</si>
  <si>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</si>
  <si>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</si>
  <si>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</si>
  <si>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</si>
  <si>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</si>
  <si>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</si>
  <si>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</si>
  <si>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</si>
  <si>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</si>
  <si>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</si>
  <si>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</si>
  <si>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</si>
  <si>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</si>
  <si>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</si>
  <si>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</si>
  <si>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</si>
  <si>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</si>
  <si>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</si>
  <si>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</si>
  <si>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</si>
  <si>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</si>
  <si>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</si>
  <si>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</si>
  <si>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</si>
  <si>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</si>
  <si>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</si>
  <si>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</si>
  <si>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</si>
  <si>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</si>
  <si>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</si>
  <si>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</si>
  <si>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</si>
  <si>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</si>
  <si>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</si>
  <si>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</si>
  <si>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</si>
  <si>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</si>
  <si>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</si>
  <si>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</si>
  <si>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</si>
  <si>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</si>
  <si>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</si>
  <si>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</si>
  <si>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</si>
  <si>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</si>
  <si>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</si>
  <si>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</si>
  <si>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</si>
  <si>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</si>
  <si>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</si>
  <si>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</si>
  <si>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</si>
  <si>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</si>
  <si>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</si>
  <si>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</si>
  <si>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</si>
  <si>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</si>
  <si>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</si>
  <si>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</si>
  <si>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</si>
  <si>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</si>
  <si>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</si>
  <si>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</si>
  <si>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</si>
  <si>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</si>
  <si>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</si>
  <si>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</si>
  <si>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</si>
  <si>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</si>
  <si>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</si>
  <si>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</si>
  <si>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</si>
  <si>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</si>
  <si>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</si>
  <si>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</si>
  <si>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</si>
  <si>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</si>
  <si>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</si>
  <si>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</si>
  <si>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</si>
  <si>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</si>
  <si>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</si>
  <si>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</si>
  <si>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</si>
  <si>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</si>
  <si>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</si>
  <si>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</si>
  <si>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</si>
  <si>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</si>
  <si>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</si>
  <si>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</si>
  <si>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</si>
  <si>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</si>
  <si>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</si>
  <si>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</si>
  <si>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</si>
  <si>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</si>
  <si>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</si>
  <si>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</si>
  <si>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</si>
  <si>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</si>
  <si>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</si>
  <si>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</si>
  <si>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</si>
  <si>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</si>
  <si>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</si>
  <si>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</si>
  <si>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</si>
  <si>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</si>
  <si>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</si>
  <si>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</si>
  <si>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</si>
  <si>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</si>
  <si>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</si>
  <si>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</si>
  <si>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</si>
  <si>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</si>
  <si>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</si>
  <si>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</si>
  <si>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</si>
  <si>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</si>
  <si>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</si>
  <si>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</si>
  <si>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</si>
  <si>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</si>
  <si>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</si>
  <si>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</si>
  <si>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</si>
  <si>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</si>
  <si>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</si>
  <si>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</si>
  <si>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</si>
  <si>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</si>
  <si>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</si>
  <si>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</si>
  <si>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</si>
  <si>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</si>
  <si>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</si>
  <si>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</si>
  <si>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</si>
  <si>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</si>
  <si>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</si>
  <si>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</si>
  <si>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</si>
  <si>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</si>
  <si>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</si>
  <si>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</si>
  <si>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</si>
  <si>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</si>
  <si>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</si>
  <si>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</si>
  <si>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</si>
  <si>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</si>
  <si>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</si>
  <si>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</si>
  <si>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</si>
  <si>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</si>
  <si>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</si>
  <si>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</si>
  <si>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</si>
  <si>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</si>
  <si>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</si>
  <si>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</si>
  <si>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</si>
  <si>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</si>
  <si>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</si>
  <si>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</si>
  <si>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</si>
  <si>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</si>
  <si>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</si>
  <si>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</si>
  <si>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</si>
  <si>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</si>
  <si>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</si>
  <si>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</si>
  <si>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</si>
  <si>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</si>
  <si>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</si>
  <si>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</si>
  <si>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</si>
  <si>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</si>
  <si>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</si>
  <si>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</si>
  <si>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</si>
  <si>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</si>
  <si>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</si>
  <si>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</si>
  <si>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</si>
  <si>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</si>
  <si>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</si>
  <si>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</si>
  <si>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</si>
  <si>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</si>
  <si>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</si>
  <si>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</si>
  <si>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</si>
  <si>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</si>
  <si>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</si>
  <si>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</si>
  <si>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</si>
  <si>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</si>
  <si>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</si>
  <si>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</si>
  <si>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</si>
  <si>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</si>
  <si>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</si>
  <si>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</si>
  <si>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</si>
  <si>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</si>
  <si>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</si>
  <si>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</si>
  <si>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</si>
  <si>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</si>
  <si>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</si>
  <si>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</si>
  <si>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</si>
  <si>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</si>
  <si>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</si>
  <si>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</si>
  <si>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</si>
  <si>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</si>
  <si>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</si>
  <si>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</si>
  <si>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</si>
  <si>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</si>
  <si>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</si>
  <si>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</si>
  <si>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</si>
  <si>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</si>
  <si>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</si>
  <si>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</si>
  <si>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</si>
  <si>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</si>
  <si>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</si>
  <si>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</si>
  <si>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</si>
  <si>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</si>
  <si>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</si>
  <si>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</si>
  <si>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</si>
  <si>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</si>
  <si>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</si>
  <si>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</si>
  <si>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</si>
  <si>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</si>
  <si>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</si>
  <si>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</si>
  <si>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</si>
  <si>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</si>
  <si>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</si>
  <si>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</si>
  <si>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</si>
  <si>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</si>
  <si>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</si>
  <si>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</si>
  <si>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</si>
  <si>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</si>
  <si>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</si>
  <si>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</si>
  <si>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</si>
  <si>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</si>
  <si>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</si>
  <si>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</si>
  <si>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</si>
  <si>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</si>
  <si>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</si>
  <si>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</si>
  <si>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</si>
  <si>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</si>
  <si>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</si>
  <si>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</si>
  <si>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</si>
  <si>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</si>
  <si>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</si>
  <si>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</si>
  <si>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</si>
  <si>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</si>
  <si>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</si>
  <si>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</si>
  <si>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</si>
  <si>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</si>
  <si>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</si>
  <si>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</si>
  <si>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</si>
  <si>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</si>
  <si>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</si>
  <si>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</si>
  <si>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</si>
  <si>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</si>
  <si>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</si>
  <si>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</si>
  <si>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</si>
  <si>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</si>
  <si>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</si>
  <si>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</si>
  <si>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</si>
  <si>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</si>
  <si>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</si>
  <si>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</si>
  <si>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</si>
  <si>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</si>
  <si>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</si>
  <si>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</si>
  <si>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</si>
  <si>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</si>
  <si>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</si>
  <si>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</si>
  <si>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</si>
  <si>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</si>
  <si>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</si>
  <si>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</si>
  <si>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</si>
  <si>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</si>
  <si>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</si>
  <si>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</si>
  <si>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</si>
  <si>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</si>
  <si>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</si>
  <si>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</si>
  <si>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</si>
  <si>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</si>
  <si>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</si>
  <si>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</si>
  <si>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</si>
  <si>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</si>
  <si>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</si>
  <si>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</si>
  <si>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</si>
  <si>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</si>
  <si>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</si>
  <si>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</si>
  <si>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</si>
  <si>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</si>
  <si>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</si>
  <si>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</si>
  <si>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</si>
  <si>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</si>
  <si>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</si>
  <si>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</si>
  <si>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</si>
  <si>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</si>
  <si>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</si>
  <si>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</si>
  <si>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</si>
  <si>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</si>
  <si>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</si>
  <si>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</si>
  <si>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</si>
  <si>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</si>
  <si>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</si>
  <si>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</si>
  <si>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</si>
  <si>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</si>
  <si>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</si>
  <si>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</si>
  <si>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</si>
  <si>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</si>
  <si>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</si>
  <si>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</si>
  <si>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</si>
  <si>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</si>
  <si>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</si>
  <si>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</si>
  <si>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</si>
  <si>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</si>
  <si>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</si>
  <si>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</si>
  <si>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</si>
  <si>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</si>
  <si>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</si>
  <si>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</si>
  <si>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</si>
  <si>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</si>
  <si>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</si>
  <si>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</si>
  <si>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</si>
  <si>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</si>
  <si>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</si>
  <si>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</si>
  <si>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</si>
  <si>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</si>
  <si>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</si>
  <si>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</si>
  <si>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</si>
  <si>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</si>
  <si>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</si>
  <si>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</si>
  <si>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</si>
  <si>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</si>
  <si>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</si>
  <si>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</si>
  <si>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</si>
  <si>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</si>
  <si>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</si>
  <si>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</si>
  <si>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</si>
  <si>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</si>
  <si>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</si>
  <si>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</si>
  <si>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</si>
  <si>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</si>
  <si>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</si>
  <si>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</si>
  <si>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</si>
  <si>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</si>
  <si>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</si>
  <si>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</si>
  <si>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</si>
  <si>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</si>
  <si>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</si>
  <si>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</si>
  <si>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</si>
  <si>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</si>
  <si>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</si>
  <si>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</si>
  <si>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</si>
  <si>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</si>
  <si>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</si>
  <si>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</si>
  <si>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</si>
  <si>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</si>
  <si>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</si>
  <si>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</si>
  <si>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</si>
  <si>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</si>
  <si>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</si>
  <si>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</si>
  <si>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</si>
  <si>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</si>
  <si>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</si>
  <si>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</si>
  <si>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</si>
  <si>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</si>
  <si>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</si>
  <si>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</si>
  <si>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</si>
  <si>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</si>
  <si>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</si>
  <si>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</si>
  <si>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</si>
  <si>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</si>
  <si>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</si>
  <si>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</si>
  <si>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</si>
  <si>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</si>
  <si>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</si>
  <si>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</si>
  <si>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</si>
  <si>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</si>
  <si>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</si>
  <si>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</si>
  <si>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</si>
  <si>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</si>
  <si>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</si>
  <si>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</si>
  <si>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</si>
  <si>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</si>
  <si>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</si>
  <si>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</si>
  <si>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</si>
  <si>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</si>
  <si>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</si>
  <si>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</si>
  <si>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</si>
  <si>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</si>
  <si>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</si>
  <si>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MARTELO DEMOLIDOR ELÉTRICO, COM POTÊNCIA DE 2.000 W, 1.000 IMPACTOS POR MINUTO, PESO DE 30 KG - DEPRECIAÇÃO. AF_01/2021</t>
  </si>
  <si>
    <t>MARTELO DEMOLIDOR ELÉTRICO, COM POTÊNCIA DE 2.000 W, 1.000 IMPACTOS POR MINUTO, PESO DE 30 KG - JUROS. AF_01/2021</t>
  </si>
  <si>
    <t>MARTELO DEMOLIDOR ELÉTRICO, COM POTÊNCIA DE 2.000 W, 1.000 IMPACTOS POR MINUTO, PESO DE 30 KG - MANUTENÇÃO. AF_01/2021</t>
  </si>
  <si>
    <t>MARTELO DEMOLIDOR ELÉTRICO, COM POTÊNCIA DE 2.000 W, 1.000 IMPACTOS POR MINUTO, PESO DE 30 KG - MATERIAIS NA OPERAÇÃO. AF_01/2021</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</si>
  <si>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</si>
  <si>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</si>
  <si>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</si>
  <si>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</si>
  <si>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</si>
  <si>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</si>
  <si>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</si>
  <si>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</si>
  <si>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</si>
  <si>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</si>
  <si>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</si>
  <si>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</si>
  <si>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</si>
  <si>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</si>
  <si>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</si>
  <si>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</si>
  <si>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</si>
  <si>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</si>
  <si>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</si>
  <si>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</si>
  <si>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</si>
  <si>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</si>
  <si>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</si>
  <si>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</si>
  <si>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</si>
  <si>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</si>
  <si>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</si>
  <si>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</si>
  <si>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</si>
  <si>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</si>
  <si>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</si>
  <si>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</si>
  <si>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</si>
  <si>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</si>
  <si>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</si>
  <si>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</si>
  <si>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</si>
  <si>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</si>
  <si>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</si>
  <si>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</si>
  <si>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</si>
  <si>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</si>
  <si>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</si>
  <si>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</si>
  <si>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</si>
  <si>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</si>
  <si>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</si>
  <si>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</si>
  <si>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</si>
  <si>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</si>
  <si>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</si>
  <si>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</si>
  <si>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</si>
  <si>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</si>
  <si>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</si>
  <si>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</si>
  <si>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</si>
  <si>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</si>
  <si>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</si>
  <si>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</si>
  <si>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</si>
  <si>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</si>
  <si>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</si>
  <si>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</si>
  <si>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</si>
  <si>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</si>
  <si>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</si>
  <si>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</si>
  <si>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8 MM, COM ATÉ 2 ÁGUAS, INCLUSO IÇAMENTO. AF_07/2019_P</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</si>
  <si>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</si>
  <si>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</si>
  <si>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</si>
  <si>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</si>
  <si>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</si>
  <si>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</si>
  <si>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</si>
  <si>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</si>
  <si>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</si>
  <si>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</si>
  <si>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</si>
  <si>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</si>
  <si>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</si>
  <si>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</si>
  <si>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</si>
  <si>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</si>
  <si>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</si>
  <si>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</si>
  <si>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</si>
  <si>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</si>
  <si>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</si>
  <si>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</si>
  <si>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</si>
  <si>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</si>
  <si>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</si>
  <si>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</si>
  <si>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</si>
  <si>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</si>
  <si>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</si>
  <si>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</si>
  <si>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</si>
  <si>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</si>
  <si>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</si>
  <si>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</si>
  <si>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</si>
  <si>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</si>
  <si>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</si>
  <si>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</si>
  <si>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</si>
  <si>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</si>
  <si>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</si>
  <si>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</si>
  <si>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</si>
  <si>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</si>
  <si>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</si>
  <si>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</si>
  <si>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KG</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</si>
  <si>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</si>
  <si>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</si>
  <si>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</si>
  <si>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</si>
  <si>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</si>
  <si>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</si>
  <si>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</si>
  <si>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</si>
  <si>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</si>
  <si>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</si>
  <si>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</si>
  <si>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</si>
  <si>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</si>
  <si>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</si>
  <si>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</si>
  <si>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</si>
  <si>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</si>
  <si>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</si>
  <si>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</si>
  <si>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</si>
  <si>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</si>
  <si>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</si>
  <si>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</si>
  <si>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</si>
  <si>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</si>
  <si>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</si>
  <si>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</si>
  <si>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</si>
  <si>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</si>
  <si>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</si>
  <si>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</si>
  <si>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</si>
  <si>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</si>
  <si>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</si>
  <si>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</si>
  <si>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</si>
  <si>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</si>
  <si>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</si>
  <si>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DRENO SUBSUPERFICIAL (SEÇÃO 0,40 X 0,40 M), COM TUBO DE PEAD CORRUGADO PERFURADO, DN 100 MM, ENCHIMENTO COM AREIA. AF_07/2021</t>
  </si>
  <si>
    <t>DRENO SUBSUPERFICIAL (SEÇÃO 0,40 X 0,40 M), COM TUBO DE CONCRETO SIMPLES POROSO, DN 200 MM, ENCHIMENTO COM AREIA. AF_07/2021</t>
  </si>
  <si>
    <t>DRENO SUBSUPERFICIAL (SEÇÃO 0,40 X 0,40 M), CEGO, ENCHIMENTO DE BRITA, ENVOLVIDO COM MANTA GEOTÊXTIL. AF_07/2021</t>
  </si>
  <si>
    <t>DRENO SUBSUPERFICIAL (SEÇÃO 0,40 X 0,40 M), CEGO, ENCHIMENTO DE BRITA. AF_07/2021</t>
  </si>
  <si>
    <t>DRENO SUBSUPERFICIAL (SEÇÃO 0,40 X 0,40 M), COM TUBO DE PEAD CORRUGADO PERFURADO, DN 100 MM, ENCHIMENTO COM BRITA, ENVOLVIDO COM MANTA GEOTÊXTIL. AF_07/2021</t>
  </si>
  <si>
    <t>DRENO SUBSUPERFICIAL (SEÇÃO 0,40 X 0,40 M), COM TUBO DE CONCRETO SIMPLES POROSO, DN 200 MM, ENCHIMENTO COM BRITA, ENVOLVIDO COM MANTA GEOTÊXTIL. AF_07/2021</t>
  </si>
  <si>
    <t>DRENO PROFUNDO (SEÇÃO 0,50 X 1,50 M), COM TUBO DE PEAD CORRUGADO PERFURADO, DN 100 MM, ENCHIMENTO COM AREIA, COM SELO DE ARGILA. AF_07/2021</t>
  </si>
  <si>
    <t>DRENO PROFUNDO (SEÇÃO 0,50 X 1,50 M), COM TUBO DE CONCRETO SIMPLES POROSO, DN 200 MM, ENCHIMENTO COM AREIA, COM SELO DE ARGILA. AF_07/2021</t>
  </si>
  <si>
    <t>DRENO PROFUNDO (SEÇÃO 0,50 X 1,50 M), COM TUBO DE PEAD CORRUGADO PERFURADO, DN 100 MM, ENCHIMENTO COM AREIA. AF_07/2021</t>
  </si>
  <si>
    <t>DRENO PROFUNDO (SEÇÃO 0,50 X 1,50 M), COM TUBO DE CONCRETO SIMPLES POROSO, DN 200 MM, ENCHIMENTO COM AREIA. AF_07/2021</t>
  </si>
  <si>
    <t>DRENO PROFUNDO (SEÇÃO 0,50 X 1,50 M), CEGO, ENCHIMENTO DE BRITA, ENVOLVIDO COM MANTA GEOTÊXTIL, COM SELO DE ARGILA. AF_07/2021</t>
  </si>
  <si>
    <t>DRENO PROFUNDO (SEÇÃO 0,50 X 1,50 M), CEGO, ENCHIMENTO DE BRITA, ENVOLVIDO COM MANTA GEOTÊXTIL. AF_07/2021</t>
  </si>
  <si>
    <t>DRENO PROFUNDO (SEÇÃO 0,50 X 1,50 M), COM TUBO DE PEAD CORRUGADO PERFURADO, DN 100 MM, ENCHIMENTO COM BRITA, ENVOLVIDO COM MANTA GEOTÊXTIL, COM SELO DE ARGILA.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</si>
  <si>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</si>
  <si>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AF_07/2021</t>
  </si>
  <si>
    <t>DRENO PROFUNDO (SEÇÃO 0,50 X 1,50 M), COM TUBO DE CONCRETO SIMPLES POROSO, DN 200 MM, ENCHIMENTO COM BRITA, ENVOLVIDO COM MANTA GEOTÊXTIL. AF_07/2021</t>
  </si>
  <si>
    <t>DRENO ESPINHA DE PEIXE (SEÇÃO (0,40 X 0,40 M), COM TUBO DE PEAD CORRUGADO PERFURADO, DN 100 MM, ENCHIMENTO COM AREIA, INCLUSIVE CONEXÕES. AF_07/2021</t>
  </si>
  <si>
    <t>DRENO ESPINHA DE PEIXE (SEÇÃO (0,40 X 0,40 M), COM TUBO DE PEAD CORRUGADO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</si>
  <si>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</si>
  <si>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(0,50 X 0,80 M), COM TUBO DE PEAD CORRUGADO PERFURADO, DN 100 MM, ENCHIMENTO COM BRITA, ENVOLVIDO COM MANTA GEOTÊXTIL, INCLUSIVE CONEXÕES. AF_07/2021</t>
  </si>
  <si>
    <t>TUBO DE PEAD CORRUGADO PERFURADO, DN 100 MM, PARA DRENO - FORNECIMENTO E ASSENTAMENTO. AF_07/2021</t>
  </si>
  <si>
    <t>TUBO DE PVC CORRUGADO FLEXÍVEL PERFURADO, DN 100 MM, PARA DRENO - FORNECIMENTO E ASSENTAMENTO. AF_07/2021</t>
  </si>
  <si>
    <t>TUBO DE CONCRETO SIMPLES POROSO, DN 200 MM, PARA DRENO - FORNECIMENTO E ASSENTAMENTO. AF_07/2021</t>
  </si>
  <si>
    <t>LUVA DE PVC, SÉRIE NORMAL, PARA ESGOTO PREDIAL, DN 100 MM, INSTALADA EM DRENO  - FORNECIMENTO E INSTALAÇÃO. AF_07/2021</t>
  </si>
  <si>
    <t>JUNÇÃO SIMPLES DE PVC, 45 GRAUS, SÉRIE NORMAL, PARA ESGOTO PREDIAL, DN 100 MM, INSTALADA EM DRENO - FORNECIMENTO E INSTALAÇÃO. AF_07/2021</t>
  </si>
  <si>
    <t>JUNÇÃO DUPLA DE PVC, SÉRIE NORMAL, PARA ESGOTO PREDIAL, DN 100 X 100 X 100 MM, INSTALADA EM DRENO  - FORNECIMENTO E INSTALAÇÃO. AF_07/2021</t>
  </si>
  <si>
    <t>GEOTÊXTIL NÃO TECIDO 100% POLIÉSTER, RESISTÊNCIA A TRAÇÃO DE 9 KN/M (RT - 9), INSTALADO EM DRENO - FORNECIMENTO E INSTALAÇÃO. AF_07/2021</t>
  </si>
  <si>
    <t>GEOTÊXTIL NÃO TECIDO 100% POLIÉSTER, RESISTÊNCIA A TRAÇÃO DE 14 KN/M (RT - 14), INSTALADO EM DRENO - FORNECIMENTO E INSTALAÇÃO. AF_07/2021</t>
  </si>
  <si>
    <t>GEOTÊXTIL NÃO TECIDO 100% POLIÉSTER, RESISTÊNCIA A TRAÇÃO DE 26 KN/M (RT - 26), INSTALADO EM DRENO - FORNECIMENTO E INSTALAÇÃO. AF_07/2021</t>
  </si>
  <si>
    <t>ENCHIMENTO DE AREIA PARA DRENO, LANÇAMENTO MECANIZADO. AF_07/2021</t>
  </si>
  <si>
    <t>M3</t>
  </si>
  <si>
    <t>ENCHIMENTO DE BRITA PARA DRENO, LANÇAMENTO MECANIZADO. AF_07/2021</t>
  </si>
  <si>
    <t>ENCHIMENTO DE AREIA PARA DRENO, LANÇAMENTO MANUAL. AF_07/2021</t>
  </si>
  <si>
    <t>ENCHIMENTO DE BRITA PARA DRENO, LANÇAMENTO MANUAL. AF_07/2021</t>
  </si>
  <si>
    <t>DRENO EM MURO DE CONTENÇÃO, EXECUTADO NO PÉ DO MURO, COM TUBO DE PEAD CORRUGADO FLEXÍVEL PERFURADO, ENCHIMENTO COM BRITA, ENVOLVIDO COM MANTA GEOTÊXTIL. AF_07/2021</t>
  </si>
  <si>
    <t>DRENO EM MURO DE CONTENÇÃO, EXECUTADO NO PÉ DO MURO, COM TUBO DE PVC CORRUGADO FLEXÍVEL PERFURADO, ENCHIMENTO COM BRITA, ENVOLVIDO COM MANTA GEOTÊXTIL. AF_07/2021</t>
  </si>
  <si>
    <t>DRENO BARBACÃ, DN 100 MM, COM MATERIAL DRENANTE. AF_07/2021</t>
  </si>
  <si>
    <t>DRENO BARBACÃ, DN 75 MM, COM MATERIAL DRENANTE. AF_07/2021</t>
  </si>
  <si>
    <t>DRENO BARBACÃ, DN 50 MM, COM MATERIAL DRENANTE. AF_07/2021</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</si>
  <si>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</si>
  <si>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</si>
  <si>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</si>
  <si>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</si>
  <si>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</si>
  <si>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</si>
  <si>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</si>
  <si>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</si>
  <si>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</si>
  <si>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</si>
  <si>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</si>
  <si>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</si>
  <si>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</si>
  <si>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</si>
  <si>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</si>
  <si>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</si>
  <si>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</si>
  <si>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</si>
  <si>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</si>
  <si>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</si>
  <si>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</si>
  <si>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</si>
  <si>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</si>
  <si>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</si>
  <si>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</si>
  <si>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</si>
  <si>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</si>
  <si>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</si>
  <si>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</si>
  <si>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</si>
  <si>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</si>
  <si>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</si>
  <si>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</si>
  <si>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</si>
  <si>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</si>
  <si>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</si>
  <si>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</si>
  <si>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</si>
  <si>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</si>
  <si>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</si>
  <si>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</si>
  <si>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</si>
  <si>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</si>
  <si>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</si>
  <si>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</si>
  <si>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</si>
  <si>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</si>
  <si>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</si>
  <si>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</si>
  <si>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</si>
  <si>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</si>
  <si>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</si>
  <si>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</si>
  <si>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</si>
  <si>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</si>
  <si>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</si>
  <si>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</si>
  <si>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</si>
  <si>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</si>
  <si>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</si>
  <si>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</si>
  <si>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</si>
  <si>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</si>
  <si>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</si>
  <si>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</si>
  <si>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</si>
  <si>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</si>
  <si>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</si>
  <si>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</si>
  <si>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</si>
  <si>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</si>
  <si>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</si>
  <si>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</si>
  <si>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</si>
  <si>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</si>
  <si>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</si>
  <si>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</si>
  <si>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</si>
  <si>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</si>
  <si>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</si>
  <si>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</si>
  <si>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</si>
  <si>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CANALETA MEIA CANA PRÉ-MOLDADA DE CONCRETO (D = 20 CM) - FORNECIMENTO E INSTALAÇÃO. AF_08/2021</t>
  </si>
  <si>
    <t>CANALETA MEIA CANA PRÉ-MOLDADA DE CONCRETO (D = 30 CM) - FORNECIMENTO E INSTALAÇÃO. AF_08/2021</t>
  </si>
  <si>
    <t>CANALETA MEIA CANA PRÉ-MOLDADA DE CONCRETO (D = 40 CM) - FORNECIMENTO E INSTALAÇÃO. AF_08/2021</t>
  </si>
  <si>
    <t>CANALETA MEIA CANA PRÉ-MOLDADA DE CONCRETO (D = 50 CM) - FORNECIMENTO E INSTALAÇÃO. AF_08/2021</t>
  </si>
  <si>
    <t>CANALETA MEIA CANA PRÉ-MOLDADA DE CONCRETO (D = 60 CM) - FORNECIMENTO E INSTALAÇÃO. AF_08/2021</t>
  </si>
  <si>
    <t>CANALETA MEIA CANA PRÉ-MOLDADA DE CONCRETO (D = 80 CM) - FORNECIMENTO E INSTALAÇÃO. AF_08/2021</t>
  </si>
  <si>
    <t>EXECUÇÃO DE CANALETA DE CONCRETO MOLDADO IN LOCO, ESPESSURA DE 0,07 M, GEOMETRIA TRAPEZOIDAL (DIMENSÕES INTERNAS: B=0,6 M; B=0,147 M; H=0,2 M). AF_08/2021</t>
  </si>
  <si>
    <t>EXECUÇÃO DE CANALETA DE CONCRETO MOLDADO IN LOCO, ESPESSURA DE 0,07 M, GEOMETRIA TRAPEZOIDAL (DIMENSÕES INTERNAS: B=0,9 M; B=0,246 M; H=0,3 M). AF_08/2021</t>
  </si>
  <si>
    <t>EXECUÇÃO DE CANALETA DE CONCRETO MOLDADO IN LOCO, ESPESSURA DE 0,08 M, GEOMETRIA TRAPEZOIDAL (DIMENSÕES INTERNAS: B=1M; B=0,5 M; H=0,25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</si>
  <si>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</si>
  <si>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</si>
  <si>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B=1,474 M; B=0,934 M; H=0,27 M). AF_08/2021</t>
  </si>
  <si>
    <t>GRELHA DE FERRO FUNDIDO SIMPLES COM REQUADRO, 150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</si>
  <si>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</si>
  <si>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300 X 1000 MM, ASSENTADA COM ARGAMASSA 1 : 3 CIMENTO: AREIA - FORNECIMENTO E INSTALAÇÃO. AF_08/2021</t>
  </si>
  <si>
    <t>CAIXA COM GRELHA RETANGULAR DE FERRO FUNDIDO, EM ALVENARIA COM TIJOLOS CERÂMICOS MACIÇOS, DIMENSÕES INTERNAS: 0,15 X 1,00 X 0,3 M. AF_08/2021</t>
  </si>
  <si>
    <t>CAIXA COM GRELHA RETANGULAR DE FERRO FUNDIDO, EM ALVENARIA COM TIJOLOS CERÂMICOS MACIÇOS, DIMENSÕES INTERNAS: 0,20 X 1,00 X 0,4 M. AF_08/2021</t>
  </si>
  <si>
    <t>CAIXA COM GRELHA RETANGULAR DE FERRO FUNDIDO, EM ALVENARIA COM TIJOLOS CERÂMICOS MACIÇOS, DIMENSÕES INTERNAS: 0,30 X 1,00 X 0,5 M. AF_08/2021</t>
  </si>
  <si>
    <t>CAIXA COM GRELHA SIMPLES RETANGULAR, EM CONCRETO PRÉ-MOLDADO, DIMENSÕES INTERNAS: 0,6X1,0X1,0 M. AF_12/2020</t>
  </si>
  <si>
    <t>CAIXA COM GRELHA DUPLA RETANGULAR, EM CONCRETO PRÉ-MOLDADO, DIMENSÕES INTERNAS: 0,6X2,2X1,0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</si>
  <si>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</si>
  <si>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</si>
  <si>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</si>
  <si>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</si>
  <si>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</si>
  <si>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</si>
  <si>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</si>
  <si>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</si>
  <si>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</si>
  <si>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</si>
  <si>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</si>
  <si>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</si>
  <si>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</si>
  <si>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</si>
  <si>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 M, PROFUNDIDADE = 1 M, EXCLUINDO TAMPÃO. AF_12/2020</t>
  </si>
  <si>
    <t>POÇO DE INSPEÇÃO CIRCULAR PARA ESGOTO, EM CONCRETO PRÉ-MOLDADO, DIÂMETRO INTERNO = 0,6 M, PROFUNDIDADE = 1,5 M, EXCLUINDO TAMPÃO. AF_12/2020</t>
  </si>
  <si>
    <t>POÇO DE INSPEÇÃO CIRCULAR PARA ESGOTO, EM ALVENARIA COM TIJOLOS CERÂMICOS MACIÇOS, DIÂMETRO INTERNO = 0,6 M, PROFUNDIDADE = 1 M, EXCLUINDO TAMPÃO. AF_12/2020</t>
  </si>
  <si>
    <t>POÇO DE INSPEÇÃO CIRCULAR PARA ESGOTO, EM ALVENARIA COM TIJOLOS CERÂMICOS MACIÇOS, DIÂMETRO INTERNO = 0,6 M, PROFUNDIDADE = 1,5 M, EXCLUINDO TAMPÃO. AF_12/2020</t>
  </si>
  <si>
    <t>BASE PARA POÇO DE VISITA CIRCULAR PARA ESGOTO, EM CONCRETO PRÉ-MOLDADO, DIÂMETRO INTERNO = 0,8 M, PROFUNDIDADE = 1,45 M, EXCLUINDO TAMPÃO. AF_12/2020</t>
  </si>
  <si>
    <t>BASE PARA POÇO DE VISITA CIRCULAR PARA  ESGOTO, EM ALVENARIA COM TIJOLOS CERÂMICOS MACIÇOS, DIÂMETRO INTERNO = 0,8 M, PROFUNDIDADE = 1,45 M, EXCLUINDO TAMPÃO. AF_12/2020</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</si>
  <si>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</si>
  <si>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</si>
  <si>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</si>
  <si>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</si>
  <si>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 M, PROFUNDIDADE = 1,45 M, EXCLUINDO TAMPÃO. AF_12/2020</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</si>
  <si>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</si>
  <si>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</si>
  <si>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 M, PROFUNDIDADE = 1,45 M, EXCLUINDO TAMPÃO. AF_12/2020</t>
  </si>
  <si>
    <t>ACRÉSCIMO PARA POÇO DE VISITA CIRCULAR PARA  ESGOTO, EM ALVENARIA COM TIJOLOS CERÂMICOS MACIÇOS, DIÂMETRO INTERNO = 1,5 M. AF_12/2020</t>
  </si>
  <si>
    <t>BASE PARA POÇO DE VISITA RETANGULAR PARA  ESGOTO, EM ALVENARIA COM BLOCOS DE CONCRETO, DIMENSÕES INTERNAS = 1X1 M, PROFUNDIDADE = 1,45 M, EXCLUINDO TAMPÃO. AF_12/2020</t>
  </si>
  <si>
    <t>ACRÉSCIMO PARA POÇO DE VISITA RETANGULAR PARA ESGOTO, EM ALVENARIA COM BLOCOS DE CONCRETO, DIMENSÕES INTERNAS = 1X1 M. AF_12/2020</t>
  </si>
  <si>
    <t>BASE PARA POÇO DE VISITA RETANGULAR PARA ESGOTO, EM ALVENARIA COM BLOCOS DE CONCRETO, DIMENSÕES INTERNAS = 1X1,5 M, PROFUNDIDADE = 1,45 M, EXCLUINDO TAMPÃO. AF_12/2020</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</si>
  <si>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</si>
  <si>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</si>
  <si>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</si>
  <si>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1,45 M, EXCLUINDO TAMPÃO. AF_12/2020</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</si>
  <si>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</si>
  <si>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</si>
  <si>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1,45 M, EXCLUINDO TAMPÃO. AF_12/2020</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</si>
  <si>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</si>
  <si>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</si>
  <si>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1,5X1,5 M. AF_12/2020</t>
  </si>
  <si>
    <t>BASE PARA POÇO DE VISITA RETANGULAR PARA ESGOTO, EM ALVENARIA COM BLOCOS DE CONCRETO, DIMENSÕES INTERNAS = 1,5X2 M, PROFUNDIDADE = 1,45 M, EXCLUINDO TAMPÃO. AF_12/2020</t>
  </si>
  <si>
    <t>ACRÉSCIMO PARA POÇO DE VISITA RETANGULAR PARA ESGOTO, EM ALVENARIA COM BLOCOS DE CONCRETO, DIMENSÕES INTERNAS = 1,5X2 M. AF_12/2020</t>
  </si>
  <si>
    <t>BASE PARA POÇO DE VISITA RETANGULAR PARA ESGOTO, EM ALVENARIA COM BLOCOS DE CONCRETO, DIMENSÕES INTERNAS = 1,5X2,5 M, PROFUNDIDADE = 1,45 M, EXCLUINDO TAMPÃO. AF_12/2020</t>
  </si>
  <si>
    <t>ACRÉSCIMO PARA POÇO DE VISITA RETANGULAR PARA ESGOTO, EM ALVENARIA COM BLOCOS DE CONCRETO, DIMENSÕES INTERNAS = 1,5X2,5 M. AF_12/2020</t>
  </si>
  <si>
    <t>BASE PARA POÇO DE VISITA RETANGULAR PARA ESGOTO, EM ALVENARIA COM BLOCOS DE CONCRETO, DIMENSÕES INTERNAS = 1,5X3 M, PROFUNDIDADE = 1,45 M, EXCLUINDO TAMPÃO. AF_12/2020</t>
  </si>
  <si>
    <t>ACRÉSCIMO PARA POÇO DE VISITA RETANGULAR PARA ESGOTO, EM ALVENARIA COM BLOCOS DE CONCRETO, DIMENSÕES INTERNAS = 1,5X3 M. AF_12/2020</t>
  </si>
  <si>
    <t>BASE PARA POÇO DE VISITA RETANGULAR PARA ESGOTO, EM ALVENARIA COM BLOCOS DE CONCRETO, DIMENSÕES INTERNAS = 1,5X3,5 M, PROFUNDIDADE = 1,45 M, EXCLUINDO TAMPÃO. AF_12/2020</t>
  </si>
  <si>
    <t>ACRÉSCIMO PARA POÇO DE VISITA RETANGULAR PARA ESGOTO, EM ALVENARIA COM BLOCOS DE CONCRETO, DIMENSÕES INTERNAS = 1,5X3,5 M. AF_12/2020</t>
  </si>
  <si>
    <t>BASE PARA POÇO DE VISITA RETANGULAR PARA ESGOTO, EM ALVENARIA COM BLOCOS DE CONCRETO, DIMENSÕES INTERNAS = 1,5X4 M, PROFUNDIDADE = 1,45 M, EXCLUINDO TAMPÃO. AF_12/2020</t>
  </si>
  <si>
    <t>ACRÉSCIMO PARA POÇO DE VISITA RETANGULAR PARA ESGOTO, EM ALVENARIA COM BLOCOS DE CONCRETO, DIMENSÕES INTERNAS = 1,5X4 M. AF_12/2020</t>
  </si>
  <si>
    <t>BASE PARA POÇO DE VISITA RETANGULAR PARA ESGOTO, EM ALVENARIA COM BLOCOS DE CONCRETO, DIMENSÕES INTERNAS = 2X2 M, PROFUNDIDADE = 1,45 M, EXCLUINDO TAMPÃO. AF_12/2020</t>
  </si>
  <si>
    <t>ACRÉSCIMO PARA POÇO DE VISITA RETANGULAR PARA ESGOTO, EM ALVENARIA COM BLOCOS DE CONCRETO, DIMENSÕES INTERNAS = 2X2 M. AF_12/2020</t>
  </si>
  <si>
    <t>BASE PARA POÇO DE VISITA RETANGULAR PARA ESGOTO, EM ALVENARIA COM BLOCOS DE CONCRETO, DIMENSÕES INTERNAS = 2X2,5 M, PROFUNDIDADE = 1,45 M, EXCLUINDO TAMPÃO. AF_12/2020</t>
  </si>
  <si>
    <t>ACRÉSCIMO PARA POÇO DE VISITA RETANGULAR PARA ESGOTO, EM ALVENARIA COM BLOCOS DE CONCRETO, DIMENSÕES INTERNAS = 2X2,5 M. AF_12/2020</t>
  </si>
  <si>
    <t>BASE PARA POÇO DE VISITA RETANGULAR PARA ESGOTO, EM ALVENARIA COM BLOCOS DE CONCRETO, DIMENSÕES INTERNAS = 2X3 M, PROFUNDIDADE = 1,45 M, EXCLUINDO TAMPÃO. AF_12/2020</t>
  </si>
  <si>
    <t>ACRÉSCIMO PARA POÇO DE VISITA RETANGULAR PARA ESGOTO, EM ALVENARIA COM BLOCOS DE CONCRETO, DIMENSÕES INTERNAS = 2X3 M. AF_12/2020</t>
  </si>
  <si>
    <t>BASE PARA POÇO DE VISITA RETANGULAR PARA ESGOTO, EM ALVENARIA COM BLOCOS DE CONCRETO, DIMENSÕES INTERNAS = 2X3,5 M, PROFUNDIDADE = 1,45 M, EXCLUINDO TAMPÃO. AF_12/2020</t>
  </si>
  <si>
    <t>ACRÉSCIMO PARA POÇO DE VISITA RETANGULAR PARA ESGOTO, EM ALVENARIA COM BLOCOS DE CONCRETO, DIMENSÕES INTERNAS = 2X3,5 M. AF_12/2020</t>
  </si>
  <si>
    <t>BASE PARA POÇO DE VISITA RETANGULAR PARA ESGOTO, EM ALVENARIA COM BLOCOS DE CONCRETO, DIMENSÕES INTERNAS = 2X4 M, PROFUNDIDADE = 1,45 M, EXCLUINDO TAMPÃO. AF_12/2020</t>
  </si>
  <si>
    <t>ACRÉSCIMO PARA POÇO DE VISITA RETANGULAR PARA ESGOTO, EM ALVENARIA COM BLOCOS DE CONCRETO, DIMENSÕES INTERNAS = 2X4 M. AF_12/2020</t>
  </si>
  <si>
    <t>BASE PARA POÇO DE VISITA RETANGULAR PARA ESGOTO, EM ALVENARIA COM BLOCOS DE CONCRETO, DIMENSÕES INTERNAS = 2,5X2,5 M, PROFUNDIDADE = 1,45 M, EXCLUINDO TAMPÃO. AF_12/2020</t>
  </si>
  <si>
    <t>ACRÉSCIMO PARA POÇO DE VISITA RETANGULAR PARA ESGOTO, EM ALVENARIA COM BLOCOS DE CONCRETO, DIMENSÕES INTERNAS = 2,5X2,5 M. AF_12/2020</t>
  </si>
  <si>
    <t>BASE PARA POÇO DE VISITA RETANGULAR PARA ESGOTO, EM ALVENARIA COM BLOCOS DE CONCRETO, DIMENSÕES INTERNAS = 2,5X3 M, PROFUNDIDADE = 1,45 M, EXCLUINDO TAMPÃO. AF_12/2020</t>
  </si>
  <si>
    <t>ACRÉSCIMO PARA POÇO DE VISITA RETANGULAR PARA ESGOTO, EM ALVENARIA COM BLOCOS DE CONCRETO, DIMENSÕES INTERNAS = 2,5X3 M. AF_12/2020</t>
  </si>
  <si>
    <t>BASE PARA POÇO DE VISITA RETANGULAR PARA ESGOTO, EM ALVENARIA COM BLOCOS DE CONCRETO, DIMENSÕES INTERNAS = 2,5X3,5 M, PROFUNDIDADE = 1,45 M, EXCLUINDO TAMPÃO. AF_12/2020</t>
  </si>
  <si>
    <t>ACRÉSCIMO PARA POÇO DE VISITA RETANGULAR PARA ESGOTO, EM ALVENARIA COM BLOCOS DE CONCRETO, DIMENSÕES INTERNAS = 2,5X3,5 M. AF_12/2020</t>
  </si>
  <si>
    <t>BASE PARA POÇO DE VISITA RETANGULAR PARA ESGOTO, EM ALVENARIA COM BLOCOS DE CONCRETO, DIMENSÕES INTERNAS = 2,5X4 M, PROFUNDIDADE = 1,45 M, EXCLUINDO TAMPÃO. AF_12/2020</t>
  </si>
  <si>
    <t>ACRÉSCIMO PARA POÇO DE VISITA RETANGULAR PARA ESGOTO, EM ALVENARIA COM BLOCOS DE CONCRETO, DIMENSÕES INTERNAS = 2,5X4 M. AF_12/2020</t>
  </si>
  <si>
    <t>BASE PARA POÇO DE VISITA RETANGULAR PARA ESGOTO, EM ALVENARIA COM BLOCOS DE CONCRETO, DIMENSÕES INTERNAS = 3X3 M, PROFUNDIDADE = 1,45 M, EXCLUINDO TAMPÃO. AF_12/2020</t>
  </si>
  <si>
    <t>ACRÉSCIMO PARA POÇO DE VISITA RETANGULAR PARA ESGOTO, EM ALVENARIA COM BLOCOS DE CONCRETO, DIMENSÕES INTERNAS = 3X3 M. AF_12/2020</t>
  </si>
  <si>
    <t>BASE PARA POÇO DE VISITA RETANGULAR PARA ESGOTO, EM ALVENARIA COM BLOCOS DE CONCRETO, DIMENSÕES INTERNAS = 3X3,5 M, PROFUNDIDADE = 1,45 M, EXCLUINDO TAMPÃO. AF_12/2020</t>
  </si>
  <si>
    <t>ACRÉSCIMO PARA POÇO DE VISITA RETANGULAR PARA ESGOTO, EM ALVENARIA COM BLOCOS DE CONCRETO, DIMENSÕES INTERNAS = 3X3,5 M. AF_12/2020</t>
  </si>
  <si>
    <t>BASE PARA POÇO DE VISITA RETANGULAR PARA ESGOTO, EM ALVENARIA COM BLOCOS DE CONCRETO, DIMENSÕES INTERNAS = 3X4 M, PROFUNDIDADE = 1,45 M, EXCLUINDO TAMPÃO. AF_12/2020</t>
  </si>
  <si>
    <t>ACRÉSCIMO PARA POÇO DE VISITA RETANGULAR PARA ESGOTO, EM ALVENARIA COM BLOCOS DE CONCRETO, DIMENSÕES INTERNAS = 3X4 M. AF_12/2020</t>
  </si>
  <si>
    <t>BASE PARA POÇO DE VISITA RETANGULAR PARA ESGOTO, EM ALVENARIA COM BLOCOS DE CONCRETO, DIMENSÕES INTERNAS = 3,5X3,5 M, PROFUNDIDADE = 1,45 M, EXCLUINDO TAMPÃO. AF_12/2020</t>
  </si>
  <si>
    <t>ACRÉSCIMO PARA POÇO DE VISITA RETANGULAR PARA ESGOTO, EM ALVENARIA COM BLOCOS DE CONCRETO, DIMENSÕES INTERNAS = 3,5X3,5 M. AF_12/2020</t>
  </si>
  <si>
    <t>BASE PARA POÇO DE VISITA RETANGULAR PARA ESGOTO, EM ALVENARIA COM BLOCOS DE CONCRETO, DIMENSÕES INTERNAS = 3,5X4 M, PROFUNDIDADE = 1,45 M, EXCLUINDO TAMPÃO. AF_12/2020</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</si>
  <si>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</si>
  <si>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</si>
  <si>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</si>
  <si>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</si>
  <si>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</si>
  <si>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 M, PROFUNDIDADE = 1,45 M, EXCLUINDO TAMPÃO. AF_12/2020</t>
  </si>
  <si>
    <t>BASE PARA POÇO DE VISITA RETANGULAR PARA ESGOTO, EM ALVENARIA COM BLOCOS DE CONCRETO, DIMENSÕES INTERNAS = 1X3,5 M, PROFUNDIDADE = 1,45 M, EXCLUINDO TAMPÃO. AF_12/2020</t>
  </si>
  <si>
    <t>BASE PARA POÇO DE VISITA RETANGULAR PARA ESGOTO, EM ALVENARIA COM BLOCOS DE CONCRETO, DIMENSÕES INTERNAS = 1X2 M, PROFUNDIDADE = 1,45 M, EXCLUINDO TAMPÃO. AF_12/2020</t>
  </si>
  <si>
    <t>BASE PARA POÇO DE VISITA RETANGULAR PARA ESGOTO, EM ALVENARIA COM BLOCOS DE CONCRETO, DIMENSÕES INTERNAS = 1X2,5 M, PROFUNDIDADE = 1,45 M, EXCLUINDO TAMPÃO. AF_12/2020</t>
  </si>
  <si>
    <t>ACRÉSCIMO PARA POÇO DE VISITA CIRCULAR PARA ESGOTO, EM CONCRETO PRÉ-MOLDADO, DIÂMETRO INTERNO = 0,8 M. AF_12/2020</t>
  </si>
  <si>
    <t>BASE PARA POÇO DE VISITA CIRCULAR PARA ESGOTO, EM CONCRETO PRÉ-MOLDADO, DIÂMETRO INTERNO = 1 M, PROFUNDIDADE = 1,45 M, EXCLUINDO TAMPÃO. AF_12/2020</t>
  </si>
  <si>
    <t>BASE PARA POÇO DE VISITA CIRCULAR PARA  ESGOTO, EM CONCRETO PRÉ-MOLDADO, DIÂMETRO INTERNO = 1 M, PROFUNDIDADE = 1,45 M, EXCLUINDO TAMPÃO. AF_12/2020</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</si>
  <si>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</si>
  <si>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</si>
  <si>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</si>
  <si>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</si>
  <si>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</si>
  <si>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</si>
  <si>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</si>
  <si>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</si>
  <si>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</si>
  <si>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</si>
  <si>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</si>
  <si>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</si>
  <si>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</si>
  <si>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</si>
  <si>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</si>
  <si>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</si>
  <si>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</si>
  <si>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</si>
  <si>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</si>
  <si>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</si>
  <si>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</si>
  <si>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</si>
  <si>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1,45 M, EXCLUINDO TAMPÃO. AF_12/2020</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</si>
  <si>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</si>
  <si>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1,45 M, EXCLUINDO TAMPÃO. AF_12/2020</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</si>
  <si>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</si>
  <si>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</si>
  <si>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 M, PROFUNDIDADE = 1,45 M, EXCLUINDO TAMPÃO. AF_12/2020</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</si>
  <si>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</si>
  <si>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1,45 M, EXCLUINDO TAMPÃO. AF_12/2020</t>
  </si>
  <si>
    <t>ACRÉSCIMO PARA POÇO DE VISITA RETANGULAR PARA DRENAGEM, EM ALVENARIA COM BLOCOS DE CONCRETO, DIMENSÕES INTERNAS = 1X1 M. AF_12/2020</t>
  </si>
  <si>
    <t>BASE PARA POÇO DE VISITA RETANGULAR PARA DRENAGEM, EM ALVENARIA COM BLOCOS DE CONCRETO, DIMENSÕES INTERNAS = 1,5X2,5 M, PROFUNDIDADE = 1,45 M, EXCLUINDO TAMPÃO. AF_12/2020</t>
  </si>
  <si>
    <t>BASE PARA POÇO DE VISITA RETANGULAR PARA DRENAGEM, EM ALVENARIA COM BLOCOS DE CONCRETO, DIMENSÕES INTERNAS = 1X1,5 M, PROFUNDIDADE = 1,45 M, EXCLUINDO TAMPÃO. AF_12/2020</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</si>
  <si>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</si>
  <si>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</si>
  <si>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1,45 M, EXCLUINDO TAMPÃO. AF_12/2020</t>
  </si>
  <si>
    <t>ACRÉSCIMO PARA POÇO DE VISITA RETANGULAR PARA DRENAGEM, EM ALVENARIA COM BLOCOS DE CONCRETO, DIMENSÕES INTERNAS = 1X2 M. AF_12/2020</t>
  </si>
  <si>
    <t>BASE PARA POÇO DE VISITA RETANGULAR PARA DRENAGEM, EM ALVENARIA COM BLOCOS DE CONCRETO, DIMENSÕES INTERNAS = 1X2,5 M, PROFUNDIDADE = 1,45 M, EXCLUINDO TAMPÃO. AF_12/2020</t>
  </si>
  <si>
    <t>POÇO DE INSPEÇÃO CIRCULAR PARA DRENAGEM, EM CONCRETO PRÉ-MOLDADO, DIÂMETRO INTERNO = 0,6 M, PROFUNDIDADE = 1 M, EXCLUINDO TAMPÃO. AF_12/2020</t>
  </si>
  <si>
    <t>ACRÉSCIMO PARA POÇO DE VISITA RETANGULAR PARA DRENAGEM, EM ALVENARIA COM BLOCOS DE CONCRETO, DIMENSÕES INTERNAS = 1X2,5 M. AF_12/2020</t>
  </si>
  <si>
    <t>POÇO DE INSPEÇÃO CIRCULAR PARA DRENAGEM, EM CONCRETO PRÉ-MOLDADO, DIÂMETRO INTERNO = 0,6 M, PROFUNDIDADE = 1,5 M, EXCLUINDO TAMPÃO. AF_12/2020</t>
  </si>
  <si>
    <t>BASE PARA POÇO DE VISITA RETANGULAR PARA DRENAGEM, EM ALVENARIA COM BLOCOS DE CONCRETO, DIMENSÕES INTERNAS = 1,5X3 M, PROFUNDIDADE = 1,45 M, EXCLUINDO TAMPÃO. AF_12/2020</t>
  </si>
  <si>
    <t>POÇO DE INSPEÇÃO CIRCULAR PARA DRENAGEM, EM ALVENARIA COM TIJOLOS CERÂMICOS MACIÇOS, DIÂMETRO INTERNO = 0,6 M, PROFUNDIDADE = 1 M, EXCLUINDO TAMPÃO. AF_12/2020</t>
  </si>
  <si>
    <t>POÇO DE INSPEÇÃO CIRCULAR PARA DRENAGEM, EM ALVENARIA COM TIJOLOS CERÂMICOS MACIÇOS, DIÂMETRO INTERNO = 0,6 M, PROFUNDIDADE = 1,5 M, EXCLUINDO TAMPÃO. AF_12/2020</t>
  </si>
  <si>
    <t>BASE PARA POÇO DE VISITA RETANGULAR PARA DRENAGEM, EM ALVENARIA COM BLOCOS DE CONCRETO, DIMENSÕES INTERNAS = 1X3 M, PROFUNDIDADE = 1,45 M, EXCLUINDO TAMPÃO. AF_12/2020</t>
  </si>
  <si>
    <t>BASE PARA POÇO DE VISITA CIRCULAR PARA DRENAGEM, EM CONCRETO PRÉ-MOLDADO, DIÂMETRO INTERNO = 0,8 M, PROFUNDIDADE = 1,45 M, EXCLUINDO TAMPÃO. AF_12/2020</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</si>
  <si>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</si>
  <si>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</si>
  <si>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</si>
  <si>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1,45 M, EXCLUINDO TAMPÃO. AF_12/2020</t>
  </si>
  <si>
    <t>BASE PARA POÇO DE VISITA CIRCULAR PARA DRENAGEM, EM ALVENARIA COM TIJOLOS CERÂMICOS MACIÇOS, DIÂMETRO INTERNO = 0,8 M, PROFUNDIDADE = 1,45 M, EXCLUINDO TAMPÃO. AF_12/2020</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</si>
  <si>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</si>
  <si>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</si>
  <si>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</si>
  <si>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1,45 M, EXCLUINDO TAMPÃO. AF_12/2020</t>
  </si>
  <si>
    <t>BASE PARA POÇO DE VISITA CIRCULAR PARA DRENAGEM, EM CONCRETO PRÉ-MOLDADO, DIÂMETRO INTERNO = 1 M, PROFUNDIDADE = 1,45 M, EXCLUINDO TAMPÃO. AF_05/2018</t>
  </si>
  <si>
    <t>BASE PARA POÇO DE VISITA RETANGULAR PARA DRENAGEM, EM ALVENARIA COM BLOCOS DE CONCRETO, DIMENSÕES INTERNAS = 1X4 M, PROFUNDIDADE = 1,45 M, EXCLUINDO TAMPÃO. AF_12/2020</t>
  </si>
  <si>
    <t>BASE PARA POÇO DE VISITA RETANGULAR PARA DRENAGEM, EM ALVENARIA COM BLOCOS DE CONCRETO, DIMENSÕES INTERNAS = 2,5X3 M, PROFUNDIDADE = 1,45 M, EXCLUINDO TAMPÃO. AF_12/2020</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</si>
  <si>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</si>
  <si>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</si>
  <si>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1,45 M, EXCLUINDO TAMPÃO. AF_12/2020</t>
  </si>
  <si>
    <t>ACRÉSCIMO PARA POÇO DE VISITA RETANGULAR PARA DRENAGEM, EM ALVENARIA COM BLOCOS DE CONCRETO, DIMENSÕES INTERNAS = 1,5X3,5 M. AF_12/2020</t>
  </si>
  <si>
    <t>BASE PARA POÇO DE VISITA CIRCULAR PARA DRENAGEM, EM ALVENARIA COM TIJOLOS CERÂMICOS MACIÇOS, DIÂMETRO INTERNO = 1 M, PROFUNDIDADE = 1,45 M, EXCLUINDO TAMPÃO. AF_12/2020</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</si>
  <si>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</si>
  <si>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1,45 M, EXCLUINDO TAMPÃO. AF_12/2020</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</si>
  <si>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</si>
  <si>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</si>
  <si>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1,45 M, EXCLUINDO TAMPÃO. AF_12/2020</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</si>
  <si>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</si>
  <si>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1,45 M, EXCLUINDO TAMPÃO. AF_12/2020</t>
  </si>
  <si>
    <t>BASE PARA POÇO DE VISITA RETANGULAR PARA DRENAGEM, EM ALVENARIA COM BLOCOS DE CONCRETO, DIMENSÕES INTERNAS = 2X2 M, PROFUNDIDADE = 1,45 M, EXCLUINDO TAMPÃO. AF_12/2020</t>
  </si>
  <si>
    <t>ACRÉSCIMO PARA POÇO DE VISITA RETANGULAR PARA DRENAGEM, EM ALVENARIA COM BLOCOS DE CONCRETO, DIMENSÕES INTERNAS = 2,5X4 M. AF_12/2020</t>
  </si>
  <si>
    <t>BASE PARA POÇO DE VISITA RETANGULAR PARA DRENAGEM, EM ALVENARIA COM BLOCOS DE CONCRETO, DIMENSÕES INTERNAS = 3X3 M, PROFUNDIDADE = 1,45 M, EXCLUINDO TAMPÃO. AF_12/2020</t>
  </si>
  <si>
    <t>ACRÉSCIMO PARA POÇO DE VISITA RETANGULAR PARA DRENAGEM, EM ALVENARIA COM BLOCOS DE CONCRETO, DIMENSÕES INTERNAS = 3X3 M. AF_12/2020</t>
  </si>
  <si>
    <t>BASE PARA POÇO DE VISITA RETANGULAR PARA DRENAGEM, EM ALVENARIA COM BLOCOS DE CONCRETO, DIMENSÕES INTERNAS = 3X3,5 M, PROFUNDIDADE = 1,45 M, EXCLUINDO TAMPÃO. AF_12/2020</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</si>
  <si>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</si>
  <si>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</si>
  <si>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1,45 M, EXCLUINDO TAMPÃO. AF_12/2020</t>
  </si>
  <si>
    <t>ACRÉSCIMO PARA POÇO DE VISITA RETANGULAR PARA DRENAGEM, EM ALVENARIA COM BLOCOS DE CONCRETO, DIMENSÕES INTERNAS = 3X4 M. AF_12/2020</t>
  </si>
  <si>
    <t>BASE PARA POÇO DE VISITA RETANGULAR PARA DRENAGEM, EM ALVENARIA COM BLOCOS DE CONCRETO, DIMENSÕES INTERNAS = 3,5X3,5 M, PROFUNDIDADE = 1,45 M, EXCLUINDO TAMPÃO. AF_12/2020</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</si>
  <si>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</si>
  <si>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1,45 M, EXCLUINDO TAMPÃO. AF_12/2020</t>
  </si>
  <si>
    <t>BASE PARA POÇO DE VISITA RETANGULAR PARA DRENAGEM, EM ALVENARIA COM BLOCOS DE CONCRETO, DIMENSÕES INTERNAS = 3,5X4 M, PROFUNDIDADE = 1,45 M, EXCLUINDO TAMPÃO. AF_12/2020</t>
  </si>
  <si>
    <t>ACRÉSCIMO PARA POÇO DE VISITA RETANGULAR PARA DRENAGEM, EM ALVENARIA COM BLOCOS DE CONCRETO, DIMENSÕES INTERNAS = 3,5X4 M. AF_12/2020</t>
  </si>
  <si>
    <t>BASE PARA POÇO DE VISITA RETANGULAR PARA DRENAGEM, EM ALVENARIA COM BLOCOS DE CONCRETO, DIMENSÕES INTERNAS = 4X4 M, PROFUNDIDADE = 1,45 M, EXCLUINDO TAMPÃO. AF_12/2020</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</si>
  <si>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</si>
  <si>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</si>
  <si>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</si>
  <si>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1,45 M, EXCLUINDO TAMPÃO. AF_12/2020</t>
  </si>
  <si>
    <t>ACRÉSCIMO PARA POÇO DE VISITA RETANGULAR PARA DRENAGEM, EM ALVENARIA COM BLOCOS DE CONCRETO, DIMENSÕES INTERNAS = 2X3 M. AF_12/2020</t>
  </si>
  <si>
    <t>BASE PARA POÇO DE VISITA RETANGULAR PARA DRENAGEM, EM ALVENARIA COM BLOCOS DE CONCRETO, DIMENSÕES INTERNAS = 2X3,5 M, PROFUNDIDADE = 1,45 M, EXCLUINDO TAMPÃO. AF_12/2020</t>
  </si>
  <si>
    <t>ACRÉSCIMO PARA POÇO DE VISITA RETANGULAR PARA DRENAGEM, EM ALVENARIA COM BLOCOS DE CONCRETO, DIMENSÕES INTERNAS = 2X3,5 M. AF_12/2020</t>
  </si>
  <si>
    <t>BASE PARA POÇO DE VISITA RETANGULAR PARA DRENAGEM, EM ALVENARIA COM BLOCOS DE CONCRETO, DIMENSÕES INTERNAS = 2X4 M, PROFUNDIDADE = 1,45 M, EXCLUINDO TAMPÃO. AF_12/2020</t>
  </si>
  <si>
    <t>ACRÉSCIMO PARA POÇO DE VISITA RETANGULAR PARA DRENAGEM, EM ALVENARIA COM BLOCOS DE CONCRETO, DIMENSÕES INTERNAS = 2X4 M. AF_12/2020</t>
  </si>
  <si>
    <t>BASE PARA POÇO DE VISITA RETANGULAR PARA DRENAGEM, EM ALVENARIA COM BLOCOS DE CONCRETO, DIMENSÕES INTERNAS = 2,5X2,5 M, PROFUNDIDADE = 1,45 M, EXCLUINDO TAMPÃO. AF_12/2020</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</si>
  <si>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</si>
  <si>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</si>
  <si>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</si>
  <si>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</si>
  <si>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</si>
  <si>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CONCRETO PRÉ-MOLDADO, DIMENSÕES INTERNAS: 0,60 X 0,60 X 0,50 M. AF_12/2020</t>
  </si>
  <si>
    <t>BASE PARA POCO DE VISITA RETANGULAR PARA ESGOTO E DRENAGEM, EM CONCRETO ESTRUTURAL, DIMENSÕES INTERNAS DE 90X150 M, PROFUNDIDADE DE 1,25 M, EXCLUINDO TAMPÃO. AF_12/2020</t>
  </si>
  <si>
    <t>BASE PARA POÇO DE VISITA CIRCULAR PARA  ESGOTO, EM CONCRETO PRÉ-MOLDADO, DIÂMETRO INTERNO = 1,2 M, PROFUNDIDADE = 1,45 M, EXCLUINDO TAMPÃO. AF_12/2020</t>
  </si>
  <si>
    <t>BASE PARA POÇO DE VISITA CIRCULAR PARA  ESGOTO, EM CONCRETO PRÉ-MOLDADO, DIÂMETRO INTERNO = 1,5 M, PROFUNDIDADE = 1,45 M, EXCLUINDO TAMPÃO. AF_12/2020</t>
  </si>
  <si>
    <t>BASE PARA POÇO DE VISITA CIRCULAR PARA DRENAGEM, EM CONCRETO PRÉ-MOLDADO, DIÂMETRO INTERNO = 1,5 M, PROFUNDIDADE = 1,45 M, EXCLUINDO TAMPÃO. AF_12/2020</t>
  </si>
  <si>
    <t>BASE PARA POÇO DE VISITA CIRCULAR PARA DRENAGEM, EM CONCRETO PRÉ-MOLDADO, DIÂMETRO INTERNO = 1,2 M, PROFUNDIDADE = 1,45 M, EXCLUINDO TAMPÃO. AF_05/2021</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</si>
  <si>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</si>
  <si>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</si>
  <si>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</si>
  <si>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</si>
  <si>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</si>
  <si>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</si>
  <si>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</si>
  <si>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</si>
  <si>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</si>
  <si>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</si>
  <si>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</si>
  <si>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</si>
  <si>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</si>
  <si>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</si>
  <si>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ASSENTAMENTO DE GUIA (MEIO-FIO) EM TRECHO RETO, CONFECCIONADA EM CONCRETO PRÉ-FABRICADO, DIMENSÕES 80X08X08X25 CM (COMPRIMENTO X BASE INFERIOR X BASE SUPERIOR X ALTURA), PARA URBANIZAÇÃO INTERNA DE EMPREENDIMENTOS. AF_06/2016</t>
  </si>
  <si>
    <t>ASSENTAMENTO DE GUIA (MEIO-FIO) EM TRECHO CURVO, CONFECCIONADA EM CONCRETO PRÉ-FABRICADO, DIMENSÕES 80X08X08X25 CM (COMPRIMENTO X BASE INFERIOR X BASE SUPERIOR X ALTURA), PARA URBANIZAÇÃO INTERNA DE EMPREENDIMENTOS. AF_06/2016</t>
  </si>
  <si>
    <t>ASSENTAMENTO DE GUIA (MEIO-FIO) EM TRECHO RETO, CONFECCIONADA EM CONCRETO PRÉ-FABRICADO, DIMENSÕES 39X6,5X6,5X19 CM (COMPRIMENTO X BASE INFERIOR X BASE SUPERIOR X ALTURA), PARA DELIMITAÇÃO DE JARDINS, PRAÇAS OU PASSEIOS. AF_05/2016</t>
  </si>
  <si>
    <t>ASSENTAMENTO DE GUIA (MEIO-FIO) EM TRECHO CURVO, CONFECCIONADA EM CONCRETO PRÉ-FABRICADO, DIMENSÕES 39X6,5X6,5X19 CM (COMPRIMENTO X BASE INFERIOR X BASE SUPERIOR X ALTURA), PARA DELIMITAÇÃO DE JARDINS, PRAÇAS OU PASSEIOS. AF_05/2016</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</si>
  <si>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</si>
  <si>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</si>
  <si>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</si>
  <si>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</si>
  <si>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</si>
  <si>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</si>
  <si>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</si>
  <si>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</si>
  <si>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</si>
  <si>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</si>
  <si>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</si>
  <si>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</si>
  <si>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</si>
  <si>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</si>
  <si>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FABRICAÇÃO, MONTAGEM E DESMONTAGEM DE FÔRMA PARA BOCA PARA BUEIRO, EM CHAPA DE MADEIRA COMPENSADA RESINADA, E = 17 MM, 2 UTILIZAÇÕES. AF_07/2021</t>
  </si>
  <si>
    <t>ARMAÇÃO DE MURO ALA E MURO TESTA UTILIZANDO AÇO CA-50 DE 6,3 MM - MONTAGEM. AF_07/2021</t>
  </si>
  <si>
    <t>ARMAÇÃO DE MURO ALA E MURO TESTA UTILIZANDO AÇO CA-50 DE 8 MM - MONTAGEM. AF_07/2021</t>
  </si>
  <si>
    <t>ARMAÇÃO DE MURO ALA E MURO TESTA UTILIZANDO AÇO CA-50 DE 10 MM - MONTAGEM. AF_07/2021</t>
  </si>
  <si>
    <t>ARMAÇÃO DE MURO ALA E MURO TESTA UTILIZANDO AÇO CA-50 DE 12,5 MM - MONTAGEM. AF_07/2021</t>
  </si>
  <si>
    <t>ARMAÇÃO DE MURO ALA E MURO TESTA UTILIZANDO AÇO CA-50 DE 16 MM - MONTAGEM. AF_07/2021</t>
  </si>
  <si>
    <t>ARMAÇÃO DE MURO ALA E MURO TESTA UTILIZANDO AÇO CA-50 DE 20 MM - MONTAGEM. AF_07/2021</t>
  </si>
  <si>
    <t>ARMAÇÃO DE SOLEIRA UTILIZANDO AÇO CA-50 DE 6,3 MM - MONTAGEM. AF_07/2021</t>
  </si>
  <si>
    <t>ARMAÇÃO DE SOLEIRA UTILIZANDO AÇO CA-50 DE 8 MM - MONTAGEM. AF_07/2021</t>
  </si>
  <si>
    <t>CONCRETAGEM DE BOCA PARA BUEIRO, FCK = 20 MPA, COM USO DE BOMBA - LANÇAMENTO, ADENSAMENTO E ACABAMENTO. AF_07/2021</t>
  </si>
  <si>
    <t>BOCA PARA BUEIRO SIMPLES TUBULAR D = 40 CM EM CONCRETO, ALAS COM ESCONSIDADE DE 0°, INCLUINDO FÔRMAS E MATERIAIS. AF_07/2021</t>
  </si>
  <si>
    <t>BOCA PARA BUEIRO SIMPLES TUBULAR D = 60 CM EM CONCRETO, ALAS COM ESCONSIDADE DE 0°, INCLUINDO FÔRMAS E MATERIAIS. AF_07/2021</t>
  </si>
  <si>
    <t>BOCA PARA BUEIRO SIMPLES TUBULAR D = 80 CM EM CONCRETO, ALAS COM ESCONSIDADE DE 0°, INCLUINDO FÔRMAS E MATERIAIS. AF_07/2021</t>
  </si>
  <si>
    <t>BOCA PARA BUEIRO SIMPLES TUBULAR D = 100 CM EM CONCRETO, ALAS COM ESCONSIDADE DE 0°, INCLUINDO FÔRMAS E MATERIAIS. AF_07/2021</t>
  </si>
  <si>
    <t>BOCA PARA BUEIRO SIMPLES TUBULAR D = 120 CM EM CONCRETO, ALAS COM ESCONSIDADE DE 0°, INCLUINDO FÔRMAS E MATERIAIS. AF_07/2021</t>
  </si>
  <si>
    <t>BOCA PARA BUEIRO SIMPLES TUBULAR D = 150 CM EM CONCRETO, ALAS COM ESCONSIDADE DE 0°, INCLUINDO FÔRMAS E MATERIAIS. AF_07/2021</t>
  </si>
  <si>
    <t>BOCA PARA BUEIRO DUPLO TUBULAR D = 80 CM EM CONCRETO, ALAS COM ESCONSIDADE DE 0°, INCLUINDO FÔRMAS E MATERIAIS. AF_07/2021</t>
  </si>
  <si>
    <t>BOCA PARA BUEIRO DUPLO TUBULAR D = 100 CM EM CONCRETO, ALAS COM ESCONSIDADE DE 0°, INCLUINDO FÔRMAS E MATERIAIS. AF_07/2021</t>
  </si>
  <si>
    <t>BOCA PARA BUEIRO DUPLO TUBULAR D = 120 CM EM CONCRETO, ALAS COM ESCONSIDADE DE 0°, INCLUINDO FÔRMAS E MATERIAIS. AF_07/2021</t>
  </si>
  <si>
    <t>BOCA PARA BUEIRO DUPLO TUBULAR D = 150 CM EM CONCRETO, ALAS COM ESCONSIDADE DE 0°, INCLUINDO FÔRMAS E MATERIAIS. AF_07/2021</t>
  </si>
  <si>
    <t>BOCA PARA BUEIRO TRIPLO TUBULAR D = 100 CM EM CONCRETO, ALAS COM ESCONSIDADE DE 0°, INCLUINDO FÔRMAS E MATERIAIS. AF_07/2021</t>
  </si>
  <si>
    <t>BOCA PARA BUEIRO TRIPLO TUBULAR D = 120 CM EM CONCRETO, ALAS COM ESCONSIDADE DE 0°, INCLUINDO FÔRMAS E MATERIAIS. AF_07/2021</t>
  </si>
  <si>
    <t>BOCA PARA BUEIRO TRIPLO TUBULAR D = 150 CM EM CONCRETO, ALAS COM ESCONSIDADE DE 0°, INCLUINDO FÔRMAS E MATERIAIS. AF_07/2021</t>
  </si>
  <si>
    <t>BOCA PARA BUEIRO SIMPLES TUBULAR D = 60 CM EM CONCRETO, ALAS COM ESCONSIDADE DE 30°, INCLUINDO FÔRMAS E MATERIAIS. AF_07/2021</t>
  </si>
  <si>
    <t>BOCA PARA BUEIRO SIMPLES TUBULAR D = 80 CM EM CONCRETO, ALAS COM ESCONSIDADE DE 30°, INCLUINDO FÔRMAS E MATERIAIS. AF_07/2021</t>
  </si>
  <si>
    <t>BOCA PARA BUEIRO SIMPLES TUBULAR D = 100 CM EM CONCRETO, ALAS COM ESCONSIDADE DE 30°, INCLUINDO FÔRMAS E MATERIAIS. AF_07/2021</t>
  </si>
  <si>
    <t>BOCA PARA BUEIRO SIMPLES TUBULAR D = 120 CM EM CONCRETO, ALAS COM ESCONSIDADE DE 30°, INCLUINDO FÔRMAS E MATERIAIS. AF_07/2021</t>
  </si>
  <si>
    <t>BOCA PARA BUEIRO SIMPLES TUBULAR D = 150 CM EM CONCRETO, ALAS COM ESCONSIDADE DE 30°, INCLUINDO FÔRMAS E MATERIAIS. AF_07/2021</t>
  </si>
  <si>
    <t>BOCA PARA BUEIRO DUPLO TUBULAR D = 100 CM EM CONCRETO, ALAS COM ESCONSIDADE DE 30°, INCLUINDO FÔRMAS E MATERIAIS. AF_07/2021</t>
  </si>
  <si>
    <t>BOCA PARA BUEIRO DUPLO TUBULAR D = 120 CM EM CONCRETO, ALAS COM ESCONSIDADE DE 30°, INCLUINDO FÔRMAS E MATERIAIS. AF_07/2021</t>
  </si>
  <si>
    <t>BOCA PARA BUEIRO DUPLO TUBULAR D = 150 CM EM CONCRETO, ALAS COM ESCONSIDADE DE 30°, INCLUINDO FÔRMAS E MATERIAIS. AF_07/2021</t>
  </si>
  <si>
    <t>BOCA PARA BUEIRO TRIPLO TUBULAR D = 100 CM EM CONCRETO, ALAS COM ESCONSIDADE DE 30°, INCLUINDO FÔRMAS E MATERIAIS. AF_07/2021</t>
  </si>
  <si>
    <t>BOCA PARA BUEIRO TRIPLO TUBULAR D = 120 CM EM CONCRETO, ALAS COM ESCONSIDADE DE 30°, INCLUINDO FÔRMAS E MATERIAIS. AF_07/2021</t>
  </si>
  <si>
    <t>BOCA PARA BUEIRO TRIPLO TUBULAR D = 150 CM EM CONCRETO, ALAS COM ESCONSIDADE DE 30°, INCLUINDO FÔRMAS E MATERIAIS. AF_07/2021</t>
  </si>
  <si>
    <t>BOCA PARA BUEIRO SIMPLES CELULAR 150 X 150 CM EM CONCRETO, ALAS COM ESCONSIDADE DE 30°, INCLUINDO FÔRMAS E MATERIAIS. AF_07/2021</t>
  </si>
  <si>
    <t>BOCA PARA BUEIRO SIMPLES CELULAR 200 X 200 CM EM CONCRETO, ALAS COM ESCONSIDADE DE 30°, INCLUINDO FÔRMAS E MATERIAIS. AF_07/2021</t>
  </si>
  <si>
    <t>BOCA PARA BUEIRO SIMPLES CELULAR 250 X 250 CM EM CONCRETO, ALAS COM ESCONSIDADE DE 30°, INCLUINDO FÔRMAS E MATERIAIS. AF_07/2021</t>
  </si>
  <si>
    <t>BOCA PARA BUEIRO SIMPLES CELULAR 300 X 300 CM EM CONCRETO, ALAS COM ESCONSIDADE DE 30°, INCLUINDO FÔRMAS E MATERIAIS. AF_07/2021</t>
  </si>
  <si>
    <t>BOCA PARA BUEIRO DUPLO CELULAR 150 X 150 CM EM CONCRETO, ALAS COM ESCONSIDADE DE 30°, INCLUINDO FÔRMAS E MATERIAIS. AF_07/2021</t>
  </si>
  <si>
    <t>BOCA PARA BUEIRO DUPLO CELULAR 200 X 200 CM EM CONCRETO, ALAS COM ESCONSIDADE DE 30°, INCLUINDO FÔRMAS E MATERIAIS. AF_07/2021</t>
  </si>
  <si>
    <t>BOCA PARA BUEIRO DUPLO CELULAR 250 X 250 CM EM CONCRETO, ALAS COM ESCONSIDADE DE 30°, INCLUINDO FÔRMAS E MATERIAIS. AF_07/2021</t>
  </si>
  <si>
    <t>BOCA PARA BUEIRO DUPLO CELULAR 300 X 300 CM EM CONCRETO, ALAS COM ESCONSIDADE DE 30°, INCLUINDO FÔRMAS E MATERIAIS. AF_07/2021</t>
  </si>
  <si>
    <t>BOCA PARA BUEIRO TRIPLO CELULAR 150 X 150 CM EM CONCRETO, ALAS COM ESCONSIDADE DE 30°, INCLUINDO FÔRMAS E MATERIAIS. AF_07/2021</t>
  </si>
  <si>
    <t>BOCA PARA BUEIRO TRIPLO CELULAR 200 X 200 CM EM CONCRETO, ALAS COM ESCONSIDADE DE 30°, INCLUINDO FÔRMAS E MATERIAIS. AF_07/2021</t>
  </si>
  <si>
    <t>BOCA PARA BUEIRO TRIPLO CELULAR 250 X 250 CM EM CONCRETO, ALAS COM ESCONSIDADE DE 30°, INCLUINDO FÔRMAS E MATERIAIS. AF_07/2021</t>
  </si>
  <si>
    <t>BOCA PARA BUEIRO TRIPLO CELULAR 300 X 300 CM EM CONCRETO, ALAS COM ESCONSIDADE DE 30°, INCLUINDO FÔRMAS E MATERIAIS. AF_07/2021</t>
  </si>
  <si>
    <t>BOCA PARA BUEIRO SIMPLES TUBULAR D = 40 CM EM GABIÃO, ALAS COM ESCONSIDADE DE 45°, INCLUINDO FÔRMAS E MATERIAIS. AF_07/2021</t>
  </si>
  <si>
    <t>BOCA PARA BUEIRO SIMPLES TUBULAR D = 60 CM EM GABIÃO, ALAS COM ESCONSIDADE DE 45°, INCLUINDO FÔRMAS E MATERIAIS. AF_07/2021</t>
  </si>
  <si>
    <t>BOCA PARA BUEIRO SIMPLES TUBULAR D = 80 CM EM GABIÃO, ALAS COM ESCONSIDADE DE 45°, INCLUINDO FÔRMAS E MATERIAIS. AF_07/2021</t>
  </si>
  <si>
    <t>BOCA PARA BUEIRO SIMPLES TUBULAR D = 100 CM EM GABIÃO, ALAS COM ESCONSIDADE DE 45°, INCLUINDO FÔRMAS E MATERIAIS. AF_07/2021</t>
  </si>
  <si>
    <t>BOCA PARA BUEIRO SIMPLES TUBULAR D = 120 CM EM GABIÃO, ALAS COM ESCONSIDADE DE 45°, INCLUINDO FÔRMAS E MATERIAIS. AF_07/2021</t>
  </si>
  <si>
    <t>BOCA PARA BUEIRO SIMPLES TUBULAR D = 150 CM EM GABIÃO, ALAS COM ESCONSIDADE DE 45°, INCLUINDO FÔRMAS E MATERIAIS. AF_07/2021</t>
  </si>
  <si>
    <t>BOCA PARA BUEIRO DUPLO TUBULAR D = 40 CM EM GABIÃO, ALAS COM ESCONSIDADE DE 45°, INCLUINDO FÔRMAS E MATERIAIS. AF_07/2021</t>
  </si>
  <si>
    <t>BOCA PARA BUEIRO DUPLO TUBULAR D = 60 CM EM GABIÃO, ALAS COM ESCONSIDADE DE 45°, INCLUINDO FÔRMAS E MATERIAIS. AF_07/2021</t>
  </si>
  <si>
    <t>BOCA PARA BUEIRO DUPLO TUBULAR D = 80 CM EM GABIÃO, ALAS COM ESCONSIDADE DE 45°, INCLUINDO FÔRMAS E MATERIAIS. AF_07/2021</t>
  </si>
  <si>
    <t>BOCA PARA BUEIRO DUPLO TUBULAR D = 100 CM EM GABIÃO, ALAS COM ESCONSIDADE DE 45°, INCLUINDO FÔRMAS E MATERIAIS. AF_07/2021</t>
  </si>
  <si>
    <t>BOCA PARA BUEIRO DUPLO TUBULAR D = 120 CM EM GABIÃO, ALAS COM ESCONSIDADE DE 45°, INCLUINDO FÔRMAS E MATERIAIS. AF_07/2021</t>
  </si>
  <si>
    <t>BOCA PARA BUEIRO DUPLO TUBULAR D = 150 CM EM GABIÃO, ALAS COM ESCONSIDADE DE 45°, INCLUINDO FÔRMAS E MATERIAIS. AF_07/2021</t>
  </si>
  <si>
    <t>BOCA PARA BUEIRO TRIPLO TUBULAR D = 40 CM EM GABIÃO, ALAS COM ESCONSIDADE DE 45°, INCLUINDO FÔRMAS E MATERIAIS. AF_07/2021</t>
  </si>
  <si>
    <t>BOCA PARA BUEIRO TRIPLO TUBULAR D = 60 CM EM GABIÃO, ALAS COM ESCONSIDADE DE 45°, INCLUINDO FÔRMAS E MATERIAIS. AF_07/2021</t>
  </si>
  <si>
    <t>BOCA PARA BUEIRO TRIPLO TUBULAR D = 80 CM EM GABIÃO, ALAS COM ESCONSIDADE DE 45°, INCLUINDO FÔRMAS E MATERIAIS. AF_07/2021</t>
  </si>
  <si>
    <t>BOCA PARA BUEIRO TRIPLO TUBULAR D = 100 CM EM GABIÃO, ALAS COM ESCONSIDADE DE 45°, INCLUINDO FÔRMAS E MATERIAIS. AF_07/2021</t>
  </si>
  <si>
    <t>BOCA PARA BUEIRO TRIPLO TUBULAR D = 120 CM EM GABIÃO, ALAS COM ESCONSIDADE DE 45°, INCLUINDO FÔRMAS E MATERIAIS. AF_07/2021</t>
  </si>
  <si>
    <t>BOCA PARA BUEIRO TRIPLO TUBULAR D = 150 CM EM GABIÃO, ALAS COM ESCONSIDADE DE 45°, INCLUINDO FÔRMAS E MATERIAIS. AF_07/2021</t>
  </si>
  <si>
    <t>BOCA PARA BUEIRO SIMPLES CELULAR 150 X 150 CM EM GABIÃO, ALAS COM ESCONSIDADE DE 45°, INCLUINDO FÔRMAS E MATERIAIS. AF_07/2021</t>
  </si>
  <si>
    <t>BOCA PARA BUEIRO SIMPLES CELULAR 200 X 200 CM EM GABIÃO, ALAS COM ESCONSIDADE DE 45°, INCLUINDO FÔRMAS E MATERIAIS. AF_07/2021</t>
  </si>
  <si>
    <t>BOCA PARA BUEIRO SIMPLES CELULAR 250 X 250 CM EM GABIÃO, ALAS COM ESCONSIDADE DE 45°, INCLUINDO FÔRMAS E MATERIAIS. AF_07/2021</t>
  </si>
  <si>
    <t>BOCA PARA BUEIRO SIMPLES CELULAR 300 X 300 CM EM GABIÃO, ALAS COM ESCONSIDADE DE 45°, INCLUINDO FÔRMAS E MATERIAIS. AF_07/2021</t>
  </si>
  <si>
    <t>BOCA PARA BUEIRO DUPLO CELULAR 150 X 150 CM EM GABIÃO, ALAS COM ESCONSIDADE DE 45°, INCLUINDO FÔRMAS E MATERIAIS. AF_07/2021</t>
  </si>
  <si>
    <t>BOCA PARA BUEIRO DUPLO CELULAR 200 X 200 CM EM GABIÃO, ALAS COM ESCONSIDADE DE 45°, INCLUINDO FÔRMAS E MATERIAIS. AF_07/2021</t>
  </si>
  <si>
    <t>BOCA PARA BUEIRO DUPLO CELULAR 250 X 250 CM EM GABIÃO, ALAS COM ESCONSIDADE DE 45°, INCLUINDO FÔRMAS E MATERIAIS. AF_07/2021</t>
  </si>
  <si>
    <t>BOCA PARA BUEIRO DUPLO CELULAR 300 X 300 CM EM GABIÃO, ALAS COM ESCONSIDADE DE 45°, INCLUINDO FÔRMAS E MATERIAIS. AF_07/2021</t>
  </si>
  <si>
    <t>BOCA PARA BUEIRO TRIPLO CELULAR 150 X 150 CM EM GABIÃO, ALAS COM ESCONSIDADE DE 45°, INCLUINDO FÔRMAS E MATERIAIS. AF_07/2021</t>
  </si>
  <si>
    <t>BOCA PARA BUEIRO TRIPLO CELULAR 200 X 200 CM EM GABIÃO, ALAS COM ESCONSIDADE DE 45°, INCLUINDO FÔRMAS E MATERIAIS. AF_07/2021</t>
  </si>
  <si>
    <t>BOCA PARA BUEIRO TRIPLO CELULAR 250 X 250 CM EM GABIÃO, ALAS COM ESCONSIDADE DE 45°, INCLUINDO FÔRMAS E MATERIAIS. AF_07/2021</t>
  </si>
  <si>
    <t>BOCA PARA BUEIRO TRIPLO CELULAR 300 X 300 CM EM GABIÃO, ALAS COM ESCONSIDADE DE 45°, INCLUINDO FÔRMAS E MATERIAIS. AF_07/2021</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</si>
  <si>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</si>
  <si>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</si>
  <si>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</si>
  <si>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</si>
  <si>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</si>
  <si>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</si>
  <si>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</si>
  <si>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</si>
  <si>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</si>
  <si>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</si>
  <si>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</si>
  <si>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</si>
  <si>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</si>
  <si>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</si>
  <si>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</si>
  <si>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</si>
  <si>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</si>
  <si>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</si>
  <si>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</si>
  <si>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</si>
  <si>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</si>
  <si>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</si>
  <si>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</si>
  <si>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</si>
  <si>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</si>
  <si>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</si>
  <si>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</si>
  <si>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</si>
  <si>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</si>
  <si>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</si>
  <si>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</si>
  <si>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</si>
  <si>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</si>
  <si>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</si>
  <si>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</si>
  <si>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</si>
  <si>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</si>
  <si>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</si>
  <si>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</si>
  <si>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</si>
  <si>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</si>
  <si>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</si>
  <si>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</si>
  <si>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</si>
  <si>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</si>
  <si>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</si>
  <si>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</si>
  <si>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</si>
  <si>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</si>
  <si>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</si>
  <si>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</si>
  <si>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</si>
  <si>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</si>
  <si>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</si>
  <si>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</si>
  <si>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</si>
  <si>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</si>
  <si>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</si>
  <si>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</si>
  <si>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</si>
  <si>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</si>
  <si>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</si>
  <si>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</si>
  <si>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</si>
  <si>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</si>
  <si>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</si>
  <si>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</si>
  <si>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</si>
  <si>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</si>
  <si>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</si>
  <si>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</si>
  <si>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</si>
  <si>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</si>
  <si>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</si>
  <si>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</si>
  <si>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</si>
  <si>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</si>
  <si>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</si>
  <si>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</si>
  <si>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</si>
  <si>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</si>
  <si>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</si>
  <si>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</si>
  <si>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</si>
  <si>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</si>
  <si>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</si>
  <si>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</si>
  <si>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</si>
  <si>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</si>
  <si>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</si>
  <si>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</si>
  <si>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</si>
  <si>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</si>
  <si>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</si>
  <si>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</si>
  <si>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</si>
  <si>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</si>
  <si>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</si>
  <si>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</si>
  <si>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</si>
  <si>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</si>
  <si>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</si>
  <si>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</si>
  <si>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</si>
  <si>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</si>
  <si>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</si>
  <si>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</si>
  <si>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</si>
  <si>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</si>
  <si>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</si>
  <si>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</si>
  <si>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</si>
  <si>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</si>
  <si>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</si>
  <si>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</si>
  <si>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</si>
  <si>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</si>
  <si>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</si>
  <si>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</si>
  <si>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</si>
  <si>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</si>
  <si>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</si>
  <si>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</si>
  <si>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</si>
  <si>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</si>
  <si>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</si>
  <si>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</si>
  <si>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</si>
  <si>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</si>
  <si>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</si>
  <si>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</si>
  <si>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</si>
  <si>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</si>
  <si>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</si>
  <si>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</si>
  <si>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</si>
  <si>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</si>
  <si>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</si>
  <si>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</si>
  <si>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</si>
  <si>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</si>
  <si>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</si>
  <si>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</si>
  <si>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</si>
  <si>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</si>
  <si>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</si>
  <si>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4 FOLHAS PARA VIDRO, COM BATENTE, FERRAGENS E PINTURA ANTICORROSIVA. EXCLUSIVE VIDROS,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</si>
  <si>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</si>
  <si>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</si>
  <si>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</si>
  <si>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</si>
  <si>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</si>
  <si>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</si>
  <si>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</si>
  <si>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</si>
  <si>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</si>
  <si>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</si>
  <si>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</si>
  <si>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</si>
  <si>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</si>
  <si>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</si>
  <si>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</si>
  <si>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</si>
  <si>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MOLA HIDRAULICA DE PISO PARA PORTA DE VIDRO TEMPERADO. AF_01/2021</t>
  </si>
  <si>
    <t>JOGO DE FERRAGENS CROMADAS PARA PORTA DE VIDRO TEMPERADO, UMA FOLHA COMPOSTO DE DOBRADICAS SUPERIOR E INFERIOR, TRINCO, FECHADURA, CONTRA FECHADURA COM CAPUCHINHO SEM MOLA E PUXADOR. AF_01/2021</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</si>
  <si>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</si>
  <si>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</si>
  <si>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</si>
  <si>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</si>
  <si>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</si>
  <si>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</si>
  <si>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</si>
  <si>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</si>
  <si>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INSTALAÇÃO DE VIDRO LISO INCOLOR, E = 3 MM, EM ESQUADRIA DE MADEIRA, FIXADO COM BAGUETE. AF_01/2021</t>
  </si>
  <si>
    <t>INSTALAÇÃO DE VIDRO LISO, E = 4 MM, EM ESQUADRIA DE MADEIRA, FIXADO COM BAGUETE. AF_01/2021</t>
  </si>
  <si>
    <t>INSTALAÇÃO DE VIDRO LISO FUME, E = 4 MM, EM ESQUADRIA DE MADEIRA, FIXADO COM BAGUETE. AF_01/2021</t>
  </si>
  <si>
    <t>INSTALAÇÃO DE VIDRO LISO INCOLOR, E = 5 MM, EM ESQUADRIA DE MADEIRA, FIXADO COM BAGUETE. AF_01/2021</t>
  </si>
  <si>
    <t>INSTALAÇÃO DE VIDRO LISO FUME, E = 5 MM, EM ESQUADRIA DE MADEIRA, FIXADO COM BAGUETE. AF_01/2021</t>
  </si>
  <si>
    <t>INSTALAÇÃO DE VIDRO LISO INCOLOR, E = 6 MM, EM ESQUADRIA DE MADEIRA, FIXADO COM BAGUETE. AF_01/2021</t>
  </si>
  <si>
    <t>INSTALAÇÃO DE VIDRO LISO FUME, E = 6 MM, EM ESQUADRIA DE MADEIRA, FIXADO COM BAGUETE. AF_01/2021</t>
  </si>
  <si>
    <t>INSTALAÇÃO DE VIDRO LISO INCOLOR, E = 8 MM, EM ESQUADRIA DE MADEIRA, FIXADO COM BAGUETE. AF_01/2021</t>
  </si>
  <si>
    <t>INSTALAÇÃO DE VIDRO LISO INCOLOR, E = 10 MM, EM ESQUADRIA DE MADEIRA, FIXADO COM BAGUETE. AF_01/2021</t>
  </si>
  <si>
    <t>INSTALAÇÃO DE VIDRO IMPRESSO, E = 4 MM, EM ESQUADRIA DE MADEIRA, FIXADO COM BAGUETE. AF_01/2021</t>
  </si>
  <si>
    <t>INSTALAÇÃO DE VIDRO LISO INCOLOR, E = 3 MM, EM ESQUADRIA DE ALUMÍNIO OU PVC, FIXADO COM BAGUETE. AF_01/2021_P</t>
  </si>
  <si>
    <t>INSTALAÇÃO DE VIDRO LISO INCOLOR, E = 4 MM, EM ESQUADRIA DE ALUMÍNIO OU PVC, FIXADO COM BAGUETE. AF_01/2021_P</t>
  </si>
  <si>
    <t>INSTALAÇÃO DE VIDRO LISO FUME, E = 4 MM, EM ESQUADRIA DE ALUMÍNIO OU PVC, FIXADO COM BAGUETE. AF_01/2021_P</t>
  </si>
  <si>
    <t>INSTALAÇÃO DE VIDRO LISO INCOLOR, E = 5 MM, EM ESQUADRIA DE ALUMÍNIO OU PVC, FIXADO COM BAGUETE. AF_01/2021_P</t>
  </si>
  <si>
    <t>INSTALAÇÃO DE VIDRO LISO FUME, E = 5 MM, EM ESQUADRIA DE ALUMÍNIO OU PVC, FIXADO COM BAGUETE. AF_01/2021_P</t>
  </si>
  <si>
    <t>INSTALAÇÃO DE VIDRO LISO INCOLOR, E = 6 MM, EM ESQUADRIA DE ALUMÍNIO OU PVC, FIXADO COM BAGUETE. AF_01/2021_P</t>
  </si>
  <si>
    <t>INSTALAÇÃO DE VIDRO LISO FUME, E = 6 MM, EM ESQUADRIA DE ALUMÍNIO OU PVC, FIXADO COM BAGUETE. AF_01/2021_P</t>
  </si>
  <si>
    <t>INSTALAÇÃO DE VIDRO LISO INCOLOR, E = 8 MM, EM ESQUADRIA DE ALUMÍNIO OU PVC, FIXADO COM BAGUETE. AF_01/2021_P</t>
  </si>
  <si>
    <t>INSTALAÇÃO DE VIDRO LISO INCOLOR, E = 10 MM, EM ESQUADRIA DE ALUMÍNIO OU PVC, FIXADO COM BAGUETE. AF_01/2021_P</t>
  </si>
  <si>
    <t>INSTALAÇÃO DE VIDRO IMPRESSO, E = 4 MM, EM ESQUADRIA DE ALUMÍNIO OU PVC, FIXADO COM BAGUETE. AF_01/2021_P</t>
  </si>
  <si>
    <t>INSTALAÇÃO DE VIDRO ARAMADO, E = 6 MM, EM ESQUADRIA DE ALUMÍNIO OU PVC, FIXADO COM BAGUETE. AF_01/2021_P</t>
  </si>
  <si>
    <t>INSTALAÇÃO DE VIDRO ARAMADO, E = 7 MM, EM ESQUADRIA DE ALUMÍNIO OU PVC, FIXADO COM BAGUETE. AF_01/2021_P</t>
  </si>
  <si>
    <t>INSTALAÇÃO DE VIDRO LAMINADO, E = 8 MM (4+4), ENCAIXADO EM PERFIL U. AF_01/2021_P</t>
  </si>
  <si>
    <t>INSTALAÇÃO DE VIDRO LAMINADO, E = 12 MM (4+4+4), ENCAIXADO EM PERFIL U. AF_01/2021_P</t>
  </si>
  <si>
    <t>INSTALAÇÃO DE VIDRO LAMINADO, E = 15 MM (5+5+5), ENCAIXADO EM PERFIL U. AF_01/2021_P</t>
  </si>
  <si>
    <t>INSTALAÇÃO DE VIDRO TEMPERADO, E = 6 MM, ENCAIXADO EM PERFIL U. AF_01/2021_P</t>
  </si>
  <si>
    <t>INSTALAÇÃO DE VIDRO TEMPERADO, E = 8 MM, ENCAIXADO EM PERFIL U. AF_01/2021_P</t>
  </si>
  <si>
    <t>INSTALAÇÃO DE VIDRO TEMPERADO, E = 10 MM, ENCAIXADO EM PERFIL U. AF_01/2021_P</t>
  </si>
  <si>
    <t>PORTA PIVOTANTE DE VIDRO TEMPERADO, 90X210 CM, ESPESSURA 10 MM, INCLUSIVE ACESSÓRIOS. AF_01/2021</t>
  </si>
  <si>
    <t>PORTA PIVOTANTE DE VIDRO TEMPERADO, 2 FOLHAS DE 90X210 CM, ESPESSURA DE 10MM, INCLUSIVE ACESSÓRIOS. AF_01/2021</t>
  </si>
  <si>
    <t>PORTA DE ABRIR COM MOLA HIDRÁULICA, EM VIDRO TEMPERADO, 90X210 CM, ESPESSURA 10 MM, INCLUSIVE ACESSÓRIOS. AF_01/2021</t>
  </si>
  <si>
    <t>PORTA DE ABRIR COM MOLA HIDRÁULICA, EM VIDRO TEMPERADO, 2 FOLHAS DE 90X210 CM, ESPESSURA DD 10MM, INCLUSIVE ACESSÓRIOS. AF_01/2021</t>
  </si>
  <si>
    <t>REMOÇÃO DE VIDRO LISO COMUM DE ESQUADRIA COM BAGUETE DE MADEIRA. AF_01/2021</t>
  </si>
  <si>
    <t>REMOÇÃO DE VIDRO LISO COMUM DE ESQUADRIA COM BAGUETE DE ALUMÍNIO OU PVC. AF_01/2021</t>
  </si>
  <si>
    <t>REMOÇÃO DE VIDRO TEMPERADO FIXADO EM PERFIL U. AF_01/2021</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</si>
  <si>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</si>
  <si>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</si>
  <si>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</si>
  <si>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</si>
  <si>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</si>
  <si>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</si>
  <si>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</si>
  <si>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</si>
  <si>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</si>
  <si>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</si>
  <si>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</si>
  <si>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</si>
  <si>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</si>
  <si>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</si>
  <si>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</si>
  <si>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</si>
  <si>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</si>
  <si>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</si>
  <si>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</si>
  <si>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</si>
  <si>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</si>
  <si>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</si>
  <si>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</si>
  <si>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</si>
  <si>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ARRASAMENTO MECANICO DE ESTACA DE CONCRETO ARMADO, DIAMETROS DE ATÉ 40 CM. AF_05/2021</t>
  </si>
  <si>
    <t>ARRASAMENTO MECANICO DE ESTACA DE CONCRETO ARMADO, DIAMETROS DE 41 CM A 60 CM. AF_05/2021</t>
  </si>
  <si>
    <t>ARRASAMENTO MECANICO DE ESTACA DE CONCRETO ARMADO, DIAMETROS DE 61 CM A 80 CM. AF_05/2021</t>
  </si>
  <si>
    <t>ARRASAMENTO MECANICO DE ESTACA DE CONCRETO ARMADO, DIAMETROS DE 81 CM A 100 CM. AF_05/2021</t>
  </si>
  <si>
    <t>ARRASAMENTO MECANICO DE ESTACA DE CONCRETO ARMADO, DIAMETROS DE 101 CM A 150 CM. AF_05/2021</t>
  </si>
  <si>
    <t>ARRASAMENTO DE ESTACA METÁLICA, PERFIL LAMINADO TIPO  I  FAMÍLIA 250. AF_05/2021</t>
  </si>
  <si>
    <t>ARRASAMENTO MECÂNICO DE ESTACA METÁLICA, PERFIL LAMINADO TIPO  H - FAMÍLIA 250. AF_05/2021</t>
  </si>
  <si>
    <t>ARRASAMENTO MECÂNICO DE ESTACA METÁLICA, PERFIL LAMINADO TIPO  H - FAMÍLIA 310. AF_05/2021</t>
  </si>
  <si>
    <t>ESTACA HÉLICE CONTÍNUA, DIÂMETRO DE 30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</si>
  <si>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</si>
  <si>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</si>
  <si>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</si>
  <si>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90 CM, INCLUSO CONCRETO FCK=30MPA E ARMADURA MÍNIMA (EXCLUSIVE MOBILIZAÇÃO, DESMOBILIZAÇÃO E BOMBEAMENTO).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</si>
  <si>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</si>
  <si>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</si>
  <si>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</si>
  <si>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</si>
  <si>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</si>
  <si>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</si>
  <si>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</si>
  <si>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</si>
  <si>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</si>
  <si>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</si>
  <si>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</si>
  <si>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</si>
  <si>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</si>
  <si>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</si>
  <si>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</si>
  <si>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</si>
  <si>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</si>
  <si>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ARRASAMENTO MECÂNICO DE ESTACA BARRETE DE CONCRETO ARMADO, SEÇÃO DE 0,40 X 2,50 M. AF_05/2021</t>
  </si>
  <si>
    <t>ARRASAMENTO MECÂNICO DE ESTACA BARRETE DE CONCRETO ARMADO, SEÇÃO DE 0,60 X 2,50 M. AF_05/2021</t>
  </si>
  <si>
    <t>ARRASAMENTO MECÂNICO DE ESTACA BARRETE DE CONCRETO ARMADO, SEÇÃO DE 0,80 X 2,50 M. AF_05/2021</t>
  </si>
  <si>
    <t>LASTRO DE CONCRETO MAGRO, APLICADO EM PISOS, LAJES SOBRE SOLO OU RADIERS, ESPESSURA DE 3 CM. AF_07/2016</t>
  </si>
  <si>
    <t>LASTRO DE CONCRETO MAGRO, APLICADO EM PISOS, LAJES SOBRE SOLO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</si>
  <si>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</si>
  <si>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</si>
  <si>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</si>
  <si>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LAJES SOBRE SOLO OU RADIERS. AF_08/2017</t>
  </si>
  <si>
    <t>LASTRO COM MATERIAL GRANULAR, APLICAÇÃO EM BLOCOS DE COROAMENTO, ESPESSURA DE *5 CM*. AF_08/2017</t>
  </si>
  <si>
    <t>LASTRO COM MATERIAL GRANULAR, APLICADO EM PISOS OU LAJES SOBRE SOLO, ESPESSURA DE *5 CM*. AF_08/2017</t>
  </si>
  <si>
    <t>LASTRO COM MATERIAL GRANULAR, APLICADO EM BLOCOS DE COROAMENTO, ESPESSURA DE *10 CM*. AF_08/2017</t>
  </si>
  <si>
    <t>LASTRO COM MATERIAL GRANULAR (PEDRA BRITADA N.2), APLICADO EM PISOS OU LAJES SOBRE SOLO, ESPESSURA DE *10 CM*. AF_08/2017</t>
  </si>
  <si>
    <t>ESCAVAÇÃO MANUAL DE VIGA DE BORDA PARA RADIER. AF_09/2021</t>
  </si>
  <si>
    <t>COMPACTAÇÃO MECÂNICA DE SOLO PARA EXECUÇÃO DE RADIER, PISO DE CONCRETO OU LAJE SOBRE SOLO, COM COMPACTADOR DE SOLOS A PERCUSSÃO. AF_09/2021</t>
  </si>
  <si>
    <t>COMPACTAÇÃO MECÂNICA DE SOLO PARA EXECUÇÃO DE RADIER, PISO DE CONCRETO OU LAJE SOBRE SOLO, COM COMPACTADOR DE SOLOS TIPO PLACA VIBRATÓRIA. AF_09/2021</t>
  </si>
  <si>
    <t>FABRICAÇÃO, MONTAGEM E DESMONTAGEM DE FORMA PARA RADIER, PISO DE CONCRETO OU LAJE SOBRE SOLO, EM MADEIRA SERRADA, 4 UTILIZAÇÕES. AF_09/2021</t>
  </si>
  <si>
    <t>CAMADA SEPARADORA PARA EXECUÇÃO DE RADIER, PISO DE CONCRETO OU LAJE SOBRE SOLO, EM LONA PLÁSTICA. AF_09/2021</t>
  </si>
  <si>
    <t>ARMAÇÃO PARA EXECUÇÃO DE RADIER, PISO DE CONCRETO OU LAJE SOBRE SOLO, COM USO DE TELA Q-92. AF_09/2021</t>
  </si>
  <si>
    <t>ARMAÇÃO PARA EXECUÇÃO DE RADIER, PISO DE CONCRETO OU LAJE SOBRE SOLO, COM USO DE TELA Q-113. AF_09/2021</t>
  </si>
  <si>
    <t>ARMAÇÃO PARA EXECUÇÃO DE RADIER, PISO DE CONCRETO OU LAJE SOBRE SOLO, COM USO DE TELA Q-138. AF_09/2021</t>
  </si>
  <si>
    <t>ARMAÇÃO PARA EXECUÇÃO DE RADIER, PISO DE CONCRETO OU LAJE SOBRE SOLO, COM USO DE TELA Q-159. AF_09/2021</t>
  </si>
  <si>
    <t>ARMAÇÃO PARA EXECUÇÃO DE RADIER, PISO DE CONCRETO OU LAJE SOBRE SOLO, COM USO DE TELA Q-196. AF_09/2021</t>
  </si>
  <si>
    <t>ARMAÇÃO PARA EXECUÇÃO DE RADIER, PISO DE CONCRETO OU LAJE SOBRE SOLO, COM USO DE TELA Q-283. AF_09/2021</t>
  </si>
  <si>
    <t>CONCRETAGEM DE RADIER, PISO DE CONCRETO OU LAJE SOBRE SOLO, FCK 30 MPA - LANÇAMENTO, ADENSAMENTO E ACABAMENTO. AF_09/2021</t>
  </si>
  <si>
    <t>ACABAMENTO POLIDO PARA PISO DE CONCRETO ARMADO OU LAJE SOBRE SOLO DE ALTA RESISTÊNCIA. AF_09/2021</t>
  </si>
  <si>
    <t>EXECUÇÃO DE RADIER, ESPESSURA DE 10 CM, FCK = 30 MPA, COM USO DE FORMAS EM MADEIRA SERRADA. AF_09/2021</t>
  </si>
  <si>
    <t>EXECUÇÃO DE RADIER, ESPESSURA DE 15 CM, FCK = 30 MPA, COM USO DE FORMAS EM MADEIRA SERRADA. AF_09/2021</t>
  </si>
  <si>
    <t>EXECUÇÃO DE RADIER, ESPESSURA DE 20 CM, FCK = 30 MPA, COM USO DE FORMAS EM MADEIRA SERRADA. AF_09/2021</t>
  </si>
  <si>
    <t>LASTRO COM MATERIAL GRANULAR (PEDRA BRITADA N.3), APLICADO EM PISOS OU LAJES SOBRE SOLO, ESPESSURA DE *10 CM*. AF_07/2019</t>
  </si>
  <si>
    <t>LASTRO COM MATERIAL GRANULAR (AREIA MÉDIA), APLICADO EM PISOS OU LAJES SOBRE SOLO, ESPESSURA DE *10 CM*. AF_07/2019</t>
  </si>
  <si>
    <t>LASTRO COM MATERIAL GRANULAR (PEDRA BRITADA N.1 E PEDRA BRITADA N.2), APLICADO EM PISOS OU LAJES SOBRE SOLO, ESPESSURA DE *10 CM*. AF_07/2019</t>
  </si>
  <si>
    <t>EXECUÇÃO DE RADIER, ESPESSURA DE 25 CM, FCK = 30 MPA, COM USO DE FORMAS EM MADEIRA SERRADA. AF_09/2021</t>
  </si>
  <si>
    <t>EXECUÇÃO DE RADIER, ESPESSURA DE 30 CM, FCK = 30 MPA, COM USO DE FORMAS EM MADEIRA SERRADA. AF_09/2021</t>
  </si>
  <si>
    <t>EXECUÇÃO DE PISO DE CONCRETO, SEM ACABAMENTO SUPERFICIAL, ESPESSURA DE 15 CM, FCK = 30 MPA, COM USO DE FORMAS EM MADEIRA SERRADA. AF_09/2021</t>
  </si>
  <si>
    <t>EXECUÇÃO DE PISO DE CONCRETO, COM ACABAMENTO SUPERFICIAL, ESPESSURA DE 15 CM, FCK = 30 MPA, COM USO DE FORMAS EM MADEIRA SERRADA. AF_09/2021</t>
  </si>
  <si>
    <t>EXECUÇÃO DE LAJE SOBRE SOLO, ESPESSURA DE 10 CM, FCK = 30 MPA, COM USO DE FORMAS EM MADEIRA SERRADA. AF_09/2021</t>
  </si>
  <si>
    <t>EXECUÇÃO DE LAJE SOBRE SOLO, ESPESSURA DE 15 CM, FCK = 30 MPA, COM USO DE FORMAS EM MADEIRA SERRADA. AF_09/2021</t>
  </si>
  <si>
    <t>EXECUÇÃO DE LAJE SOBRE SOLO, ESPESSURA DE 20 CM, FCK = 30 MPA, COM USO DE FORMAS EM MADEIRA SERRADA. AF_09/2021</t>
  </si>
  <si>
    <t>EXECUÇÃO DE LAJE SOBRE SOLO, ESPESSURA DE 25 CM, FCK = 30 MPA, COM USO DE FORMAS EM MADEIRA SERRADA. AF_09/2021</t>
  </si>
  <si>
    <t>EXECUÇÃO DE LAJE SOBRE SOLO, ESPESSURA DE 30 CM, FCK = 30 MPA, COM USO DE FORMAS EM MADEIRA SERRADA. AF_09/2021</t>
  </si>
  <si>
    <t>FABRICAÇÃO DE FÔRMA PARA PILARES E ESTRUTURAS SIMILARES, EM CHAPA DE MADEIRA COMPENSADA RESINADA, E = 17 MM. AF_09/2020</t>
  </si>
  <si>
    <t>FABRICAÇÃO DE FÔRMA PARA PILARES E ESTRUTURAS SIMILARES, EM CHAPA DE MADEIRA COMPENSADA PLASTIFICADA, E = 18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</si>
  <si>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</si>
  <si>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</si>
  <si>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RESINADA, E = 17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</si>
  <si>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</si>
  <si>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</si>
  <si>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</si>
  <si>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</si>
  <si>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</si>
  <si>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</si>
  <si>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</si>
  <si>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</si>
  <si>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</si>
  <si>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</si>
  <si>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</si>
  <si>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</si>
  <si>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</si>
  <si>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</si>
  <si>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</si>
  <si>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</si>
  <si>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</si>
  <si>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</si>
  <si>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</si>
  <si>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</si>
  <si>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</si>
  <si>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</si>
  <si>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</si>
  <si>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</si>
  <si>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</si>
  <si>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</si>
  <si>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</si>
  <si>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</si>
  <si>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</si>
  <si>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</si>
  <si>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</si>
  <si>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</si>
  <si>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</si>
  <si>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</si>
  <si>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</si>
  <si>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</si>
  <si>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</si>
  <si>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</si>
  <si>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</si>
  <si>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</si>
  <si>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</si>
  <si>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</si>
  <si>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</si>
  <si>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</si>
  <si>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</si>
  <si>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</si>
  <si>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</si>
  <si>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</si>
  <si>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</si>
  <si>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</si>
  <si>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</si>
  <si>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</si>
  <si>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</si>
  <si>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</si>
  <si>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</si>
  <si>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</si>
  <si>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</si>
  <si>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</si>
  <si>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</si>
  <si>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</si>
  <si>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</si>
  <si>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</si>
  <si>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</si>
  <si>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</si>
  <si>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</si>
  <si>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</si>
  <si>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</si>
  <si>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</si>
  <si>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</si>
  <si>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</si>
  <si>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</si>
  <si>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</si>
  <si>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</si>
  <si>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</si>
  <si>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</si>
  <si>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</si>
  <si>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</si>
  <si>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</si>
  <si>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</si>
  <si>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</si>
  <si>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</si>
  <si>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</si>
  <si>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</si>
  <si>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</si>
  <si>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</si>
  <si>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</si>
  <si>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</si>
  <si>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</si>
  <si>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</si>
  <si>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</si>
  <si>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</si>
  <si>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</si>
  <si>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</si>
  <si>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</si>
  <si>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</si>
  <si>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</si>
  <si>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</si>
  <si>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</si>
  <si>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</si>
  <si>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</si>
  <si>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</si>
  <si>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</si>
  <si>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</si>
  <si>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</si>
  <si>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</si>
  <si>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</si>
  <si>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</si>
  <si>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</si>
  <si>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</si>
  <si>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</si>
  <si>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</si>
  <si>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</si>
  <si>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</si>
  <si>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</si>
  <si>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</si>
  <si>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</si>
  <si>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</si>
  <si>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</si>
  <si>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</si>
  <si>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</si>
  <si>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</si>
  <si>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</si>
  <si>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</si>
  <si>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</si>
  <si>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</si>
  <si>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</si>
  <si>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</si>
  <si>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</si>
  <si>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</si>
  <si>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</si>
  <si>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</si>
  <si>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</si>
  <si>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</si>
  <si>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</si>
  <si>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</si>
  <si>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</si>
  <si>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</si>
  <si>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</si>
  <si>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</si>
  <si>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</si>
  <si>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</si>
  <si>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</si>
  <si>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</si>
  <si>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</si>
  <si>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</si>
  <si>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</si>
  <si>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</si>
  <si>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</si>
  <si>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</si>
  <si>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</si>
  <si>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</si>
  <si>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</si>
  <si>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</si>
  <si>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</si>
  <si>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</si>
  <si>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</si>
  <si>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</si>
  <si>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</si>
  <si>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</si>
  <si>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</si>
  <si>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</si>
  <si>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</si>
  <si>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</si>
  <si>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</si>
  <si>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</si>
  <si>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</si>
  <si>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</si>
  <si>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</si>
  <si>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</si>
  <si>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</si>
  <si>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</si>
  <si>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</si>
  <si>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</si>
  <si>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</si>
  <si>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</si>
  <si>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</si>
  <si>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</si>
  <si>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</si>
  <si>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</si>
  <si>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</si>
  <si>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</si>
  <si>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</si>
  <si>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</si>
  <si>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</si>
  <si>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</si>
  <si>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</si>
  <si>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ESCADA EM CONCRETO ARMADO MOLDADO IN LOCO, FCK 20 MPA, COM 1 LANCE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</si>
  <si>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</si>
  <si>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</si>
  <si>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"X" E LAJE PLANA,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</si>
  <si>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</si>
  <si>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</si>
  <si>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</si>
  <si>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"X" E LAJE CASCATA, FÔRMA EM CHAPA DE MADEIRA COMPENSADA RESINADA. AF_11/2020</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</si>
  <si>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</si>
  <si>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</si>
  <si>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X E LAJE PLANA, EM MADEIRA SERRADA, E=25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</si>
  <si>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</si>
  <si>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</si>
  <si>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FABRICAÇÃO DE FÔRMA PARA ESCADA DUPLA COM 2 LANCES EM X E LAJE CASCATA, EM MADEIRA SERRADA, E=25 MM. AF_11/2020</t>
  </si>
  <si>
    <t>ARMAÇÃO VERTICAL DE ALVENARIA ESTRUTURAL; DIÂMETRO DE 10,0 MM. AF_09/2021</t>
  </si>
  <si>
    <t>ARMAÇÃO VERTICAL DE ALVENARIA ESTRUTURAL; DIÂMETRO DE 12,5 MM. AF_09/2021</t>
  </si>
  <si>
    <t>ARMAÇÃO DE CINTA DE ALVENARIA ESTRUTURAL; DIÂMETRO DE 10,0 MM. AF_09/2021</t>
  </si>
  <si>
    <t>ARMAÇÃO DE VERGA E CONTRAVERGA DE ALVENARIA ESTRUTURAL; DIÂMETRO DE 8,0 MM. AF_09/2021</t>
  </si>
  <si>
    <t>ARMAÇÃO DE VERGA E CONTRAVERGA DE ALVENARIA ESTRUTURAL; DIÂMETRO DE 10,0 MM. AF_09/2021</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</si>
  <si>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</si>
  <si>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</si>
  <si>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</si>
  <si>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</si>
  <si>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</si>
  <si>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</si>
  <si>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</si>
  <si>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</si>
  <si>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</si>
  <si>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</si>
  <si>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</si>
  <si>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</si>
  <si>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</si>
  <si>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</si>
  <si>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</si>
  <si>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</si>
  <si>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</si>
  <si>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</si>
  <si>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</si>
  <si>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</si>
  <si>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</si>
  <si>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</si>
  <si>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</si>
  <si>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</si>
  <si>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</si>
  <si>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</si>
  <si>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</si>
  <si>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</si>
  <si>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</si>
  <si>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</si>
  <si>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</si>
  <si>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</si>
  <si>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</si>
  <si>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</si>
  <si>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</si>
  <si>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</si>
  <si>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</si>
  <si>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</si>
  <si>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</si>
  <si>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</si>
  <si>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</si>
  <si>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</si>
  <si>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</si>
  <si>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</si>
  <si>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</si>
  <si>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</si>
  <si>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</si>
  <si>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</si>
  <si>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</si>
  <si>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</si>
  <si>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</si>
  <si>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</si>
  <si>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</si>
  <si>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</si>
  <si>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</si>
  <si>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</si>
  <si>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</si>
  <si>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</si>
  <si>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</si>
  <si>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</si>
  <si>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</si>
  <si>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</si>
  <si>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</si>
  <si>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</si>
  <si>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</si>
  <si>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</si>
  <si>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</si>
  <si>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</si>
  <si>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</si>
  <si>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</si>
  <si>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</si>
  <si>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</si>
  <si>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</si>
  <si>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</si>
  <si>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</si>
  <si>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</si>
  <si>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</si>
  <si>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</si>
  <si>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</si>
  <si>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</si>
  <si>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</si>
  <si>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AF_09/2021</t>
  </si>
  <si>
    <t>CORTE E DOBRA DE AÇO CA-50, DIÂMETRO DE 6,3 MM, UTILIZADO EM ESTRIBO CONTÍNUO HELICOIDAL. AF_09/2021</t>
  </si>
  <si>
    <t>CORTE E DOBRA DE AÇO CA-50, DIÂMERO DE 32 MM, UTILIZADO EM ESTRUTURAS DIVERSAS, EXCETO LAJE. AF_10/2016</t>
  </si>
  <si>
    <t>MONTAGEM DE ARMADURA DE ESTACAS, DIÂMETRO = 8,0 MM. AF_09/2021</t>
  </si>
  <si>
    <t>MONTAGEM DE ARMADURA DE ESTACAS, DIÂMETRO = 10,0 MM. AF_09/2021</t>
  </si>
  <si>
    <t>MONTAGEM DE ARMADURA DE ESTACAS, DIÂMETRO = 12,5 MM. AF_09/2021</t>
  </si>
  <si>
    <t>MONTAGEM DE ARMADURA DE ESTACAS, DIÂMETRO = 16,0 MM. AF_09/2021</t>
  </si>
  <si>
    <t>MONTAGEM DE ARMADURA DE ESTACAS, DIÂMETRO = 20,0 MM. AF_09/2021</t>
  </si>
  <si>
    <t>MONTAGEM DE ARMADURA DE ESTACAS, DIÂMETRO = 25,0 MM. AF_09/2021</t>
  </si>
  <si>
    <t>MONTAGEM DE ARMADURA DE ESTACAS, DIÂMETRO = 32,0 MM. AF_09/2021</t>
  </si>
  <si>
    <t>MONTAGEM DE ARMADURA TRANSVERSAL DE ESTACAS DE SEÇÃO CIRCULAR, DIÂMETRO = 5,0 MM. AF_09/2021</t>
  </si>
  <si>
    <t>MONTAGEM DE ARMADURA TRANSVERSAL DE ESTACAS DE SEÇÃO CIRCULAR, DIÂMETRO = 6,30 MM. AF_09/2021</t>
  </si>
  <si>
    <t>MONTAGEM DE ARMADURA TRANVERSAL DE ESTACAS DE SEÇÃO RETANGULAR, DIÂMETRO = 5,0 MM. AF_09/2021</t>
  </si>
  <si>
    <t>MONTAGEM DE ARMADURA TRANSVERSAL DE ESTACAS DE SEÇÃO RETANGULAR, DIÂMETRO = 6,30 MM. AF_09/2021</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</si>
  <si>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</si>
  <si>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</si>
  <si>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</si>
  <si>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</si>
  <si>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</si>
  <si>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</si>
  <si>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</si>
  <si>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</si>
  <si>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</si>
  <si>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</si>
  <si>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</si>
  <si>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</si>
  <si>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</si>
  <si>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POSITIVA DE LAJES, TELA Q-159.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</si>
  <si>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</si>
  <si>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</si>
  <si>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</si>
  <si>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ARMAÇÃO DE CINTA DE ALVENARIA ESTRUTURAL; DIÂMETRO DE 12,5 MM. AF_09/2021</t>
  </si>
  <si>
    <t>ARMAÇÃO VERTICAL DE ALVENARIA ESTRUTURAL; DIÂMETRO DE 16,0 MM. AF_09/2021</t>
  </si>
  <si>
    <t>ARMAÇÃO DE VERGA E CONTRAVERGA DE ALVENARIA ESTRUTURAL; DIÂMETRO DE 16,0 MM. AF_09/2021</t>
  </si>
  <si>
    <t>ARMAÇÃO DE CINTA DE ALVENARIA ESTRUTURAL; DIÂMETRO DE 16,0 MM. AF_09/2021</t>
  </si>
  <si>
    <t>ARMAÇÃO DE VERGA E CONTRAVERGA DE ALVENARIA ESTRUTURAL; DIÂMETRO DE 12,5 MM. AF_09/2021</t>
  </si>
  <si>
    <t>GRAUTEAMENTO VERTICAL EM ALVENARIA ESTRUTURAL. AF_09/2021</t>
  </si>
  <si>
    <t>GRAUTEAMENTO DE CINTA INTERMEDIÁRIA OU DE CONTRAVERGA EM ALVENARIA ESTRUTURAL. AF_09/2021</t>
  </si>
  <si>
    <t>GRAUTEAMENTO DE CINTA SUPERIOR OU DE VERGA EM ALVENARIA ESTRUTURAL. AF_09/2021</t>
  </si>
  <si>
    <t>GRAUTE FGK=15 MPA; TRAÇO 1:0,04:2,2:2,5 (EM MASSA SECA DE CIMENTO/CAL/AREIA GROSSA/BRITA 0) - PREPARO MECÂNICO COM BETONEIRA 400 L. AF_09/2021</t>
  </si>
  <si>
    <t>GRAUTE FGK=20 MPA; TRAÇO 1:0,04:1,8:2,1 (EM MASSA SECA DE CIMENTO/ CAL/ AREIA GROSSA/ BRITA 0) - PREPARO MECÂNICO COM BETONEIRA 400 L. AF_09/2021</t>
  </si>
  <si>
    <t>GRAUTE FGK=25 MPA; TRAÇO 1:0,02:1,3:1,6 (EM MASSA SECA DE CIMENTO/ CAL/ AREIA GROSSA/ BRITA 0) - PREPARO MECÂNICO COM BETONEIRA 400 L. AF_09/2021</t>
  </si>
  <si>
    <t>GRAUTE FGK=30 MPA; TRAÇO 1:0,02:0,9:1,2 (EM MASSA SECA DE CIMENTO/ CAL/ AREIA GROSSA/ BRITA 0) - PREPARO MECÂNICO COM BETONEIRA 400 L. AF_09/2021</t>
  </si>
  <si>
    <t>GRAUTE FGK=15 MPA; TRAÇO 1:2,2:2,5:0,3 (EM MASSA SECA DE CIMENTO/ AREIA GROSSA/ BRITA 0/ ADITIVO) - PREPARO MECÂNICO COM BETONEIRA 400 L. AF_09/2021</t>
  </si>
  <si>
    <t>GRAUTE FGK=20 MPA; TRAÇO 1:1,8:2,1:0,4 (EM MASSA SECA DE CIMENTO/ AREIA GROSSA/ BRITA 0/ ADITIVO) - PREPARO MECÂNICO COM BETONEIRA 400 L. AF_09/2021</t>
  </si>
  <si>
    <t>GRAUTE FGK=25 MPA; TRAÇO 1:1,3:1,6:0,4 (EM MASSA SECA DE CIMENTO/ AREIA GROSSA/ BRITA 0/ ADITIVO) - PREPARO MECÂNICO COM BETONEIRA 400 L. AF_09/2021</t>
  </si>
  <si>
    <t>GRAUTE FGK=30 MPA; TRAÇO 1:0,9:1,2:0,6 (EM MASSA SECA DE CIMENTO/ AREIA GROSSA/ BRITA 0/ ADITIVO) - PREPARO MECÂNICO COM BETONEIRA 400 L. AF_09/2021</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</si>
  <si>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</si>
  <si>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</si>
  <si>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</si>
  <si>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</si>
  <si>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</si>
  <si>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</si>
  <si>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</si>
  <si>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</si>
  <si>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</si>
  <si>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</si>
  <si>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</si>
  <si>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</si>
  <si>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</si>
  <si>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</si>
  <si>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</si>
  <si>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</si>
  <si>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</si>
  <si>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</si>
  <si>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</si>
  <si>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</si>
  <si>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</si>
  <si>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</si>
  <si>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</si>
  <si>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</si>
  <si>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</si>
  <si>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(EM MASSA SECA DE CIMENTO/ AREIA MÉDIA/ BRITA 1) - PREPARO MECÂNICO COM BETONEIRA 400 L. AF_05/2021</t>
  </si>
  <si>
    <t>CONCRETO FCK = 15MPA, TRAÇO 1:3,4:3,5 (EM MASSA SECA DE CIMENTO/ AREIA MÉDIA/ BRITA 1) - PREPARO MECÂNICO COM BETONEIRA 400 L. AF_05/2021</t>
  </si>
  <si>
    <t>CONCRETO FCK = 20MPA, TRAÇO 1:2,7:3 (EM MASSA SECA DE CIMENTO/ AREIA MÉDIA/ BRITA 1) - PREPARO MECÂNICO COM BETONEIRA 400 L. AF_05/2021</t>
  </si>
  <si>
    <t>CONCRETO FCK = 25MPA, TRAÇO 1:2,3:2,7 (EM MASSA SECA DE CIMENTO/ AREIA MÉDIA/ BRITA 1) - PREPARO MECÂNICO COM BETONEIRA 400 L. AF_05/2021</t>
  </si>
  <si>
    <t>CONCRETO FCK = 30MPA, TRAÇO 1:2,1:2,5 (EM MASSA SECA DE CIMENTO/ AREIA MÉDIA/ BRITA 1) - PREPARO MECÂNICO COM BETONEIRA 400 L. AF_05/2021</t>
  </si>
  <si>
    <t>CONCRETO FCK = 40MPA, TRAÇO 1:1,6:1,9 (EM MASSA SECA DE CIMENTO/ AREIA MÉDIA/ BRITA 1) - PREPARO MECÂNICO COM BETONEIRA 400 L. AF_05/2021</t>
  </si>
  <si>
    <t>CONCRETO MAGRO PARA LASTRO, TRAÇO 1:4,5:4,5 (EM MASSA SECA DE CIMENTO/ AREIA MÉDIA/ BRITA 1) - PREPARO MECÂNICO COM BETONEIRA 600 L. AF_05/2021</t>
  </si>
  <si>
    <t>CONCRETO FCK = 15MPA, TRAÇO 1:3,4:3,5 (EM MASSA SECA DE CIMENTO/ AREIA MÉDIA/ BRITA 1) - PREPARO MECÂNICO COM BETONEIRA 600 L. AF_05/2021</t>
  </si>
  <si>
    <t>CONCRETO FCK = 20MPA, TRAÇO 1:2,7:3 (EM MASSA SECA DE CIMENTO/ AREIA MÉDIA/ BRITA 1) - PREPARO MECÂNICO COM BETONEIRA 600 L. AF_05/2021</t>
  </si>
  <si>
    <t>CONCRETO FCK = 25MPA, TRAÇO 1:2,3:2,7 (EM MASSA SECA DE CIMENTO/ AREIA MÉDIA/ BRITA 1) - PREPARO MECÂNICO COM BETONEIRA 600 L. AF_05/2021</t>
  </si>
  <si>
    <t>CONCRETO FCK = 30MPA, TRAÇO 1:2,1:2,5 (EM MASSA SECA DE CIMENTO/ AREIA MÉDIA/ BRITA 1) - PREPARO MECÂNICO COM BETONEIRA 600 L. AF_05/2021</t>
  </si>
  <si>
    <t>CONCRETO FCK = 40MPA, TRAÇO 1:1,6:1,9 (EM MASSA SECA DE CIMENTO/ AREIA MÉDIA/ BRITA 1) - PREPARO MECÂNICO COM BETONEIRA 600 L. AF_05/2021</t>
  </si>
  <si>
    <t>CONCRETO MAGRO PARA LASTRO, TRAÇO 1:4,5:4,5 (EM MASSA SECA DE CIMENTO/ AREIA MÉDIA/ BRITA 1) - PREPARO MANUAL. AF_05/2021</t>
  </si>
  <si>
    <t>CONCRETO FCK = 15MPA, TRAÇO 1:3,4:3,5 (EM MASSA SECA DE CIMENTO/ AREIA MÉDIA/ BRITA 1) - PREPARO MANUAL. AF_05/2021</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</si>
  <si>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</si>
  <si>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</si>
  <si>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</si>
  <si>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</si>
  <si>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CONCRETO MAGRO PARA LASTRO, TRAÇO 1:4,5:4,5 (EM MASSA SECA DE CIMENTO/ AREIA MÉDIA/ SEIXO ROLADO) - PREPARO MECÂNICO COM BETONEIRA 400 L. AF_05/2021</t>
  </si>
  <si>
    <t>CONCRETO FCK = 15MPA, TRAÇO 1:3,4:3,4 (EM MASSA SECA DE CIMENTO/ AREIA MÉDIA/ SEIXO ROLADO) - PREPARO MECÂNICO COM BETONEIRA 400 L. AF_05/2021</t>
  </si>
  <si>
    <t>CONCRETO FCK = 20MPA, TRAÇO 1:2,6:2,9 (EM MASSA SECA DE CIMENTO/ AREIA MÉDIA/ SEIXO ROLADO) - PREPARO MECÂNICO COM BETONEIRA 400 L. AF_05/2021</t>
  </si>
  <si>
    <t>CONCRETO FCK = 25MPA, TRAÇO 1:2,2:2,5 (EM MASSA SECA DE CIMENTO/ AREIA MÉDIA/ SEIXO ROLADO) - PREPARO MECÂNICO COM BETONEIRA 400 L. AF_05/2021</t>
  </si>
  <si>
    <t>CONCRETO FCK = 30MPA, TRAÇO 1:1,9:2,3 (EM MASSA SECA DE CIMENTO/ AREIA MÉDIA/ SEIXO ROLADO) - PREPARO MECÂNICO COM BETONEIRA 400 L. AF_05/2021</t>
  </si>
  <si>
    <t>CONCRETO FCK = 40MPA, TRAÇO 1:1,4:1,8 (EM MASSA SECA DE CIMENTO/ AREIA MÉDIA/ SEIXO ROLADO) - PREPARO MECÂNICO COM BETONEIRA 400 L. AF_05/2021</t>
  </si>
  <si>
    <t>CONCRETO MAGRO PARA LASTRO, TRAÇO 1:4,5:4,5 (EM MASSA SECA DE CIMENTO/ AREIA MÉDIA/ SEIXO ROLADO) - PREPARO MECÂNICO COM BETONEIRA 600 L. AF_05/2021</t>
  </si>
  <si>
    <t>CONCRETO FCK = 15MPA, TRAÇO 1:3,4:3,4 (EM MASSA SECA DE CIMENTO/ AREIA MÉDIA/ SEIXO ROLADO) - PREPARO MECÂNICO COM BETONEIRA 600 L. AF_05/2021</t>
  </si>
  <si>
    <t>CONCRETO FCK = 20MPA, TRAÇO 1:2,6:2,9 (EM MASSA SECA DE CIMENTO/ AREIA MÉDIA/ SEIXO ROLADO) - PREPARO MECÂNICO COM BETONEIRA 600 L. AF_05/2021</t>
  </si>
  <si>
    <t>CONCRETO FCK = 25MPA, TRAÇO 1:2,2:2,5 (EM MASSA SECA DE CIMENTO/ AREIA MÉDIA/ SEIXO ROLADO) - PREPARO MECÂNICO COM BETONEIRA 600 L. AF_05/2021</t>
  </si>
  <si>
    <t>CONCRETO FCK = 30MPA, TRAÇO 1:1,9:2,3 (EM MASSA SECA DE CIMENTO/ AREIA MÉDIA/ SEIXO ROLADO) - PREPARO MECÂNICO COM BETONEIRA 600 L. AF_05/2021</t>
  </si>
  <si>
    <t>CONCRETO FCK = 40MPA, TRAÇO 1:1,4:1,8 (EM MASSA SECA DE CIMENTO/ AREIA MÉDIA/ SEIXO ROLADO) - PREPARO MECÂNICO COM BETONEIRA 600 L. AF_05/2021</t>
  </si>
  <si>
    <t>CONCRETO MAGRO PARA LASTRO, TRAÇO 1:4,5:4,5 (EM MASSA SECA DE CIMENTO/ AREIA MÉDIA/ SEIXO ROLADO) - PREPARO MANUAL. AF_05/2021</t>
  </si>
  <si>
    <t>CONCRETO FCK = 15MPA, TRAÇO 1:3,4:3,4 (EM MASSA SECA DE CIMENTO/ AREIA MÉDIA/ SEIXO ROLADO) - PREPARO MANUAL. AF_05/2021</t>
  </si>
  <si>
    <t>CONCRETO CICLÓPICO FCK = 15MPA, 30% PEDRA DE MÃO EM VOLUME REAL, INCLUSIVE LANÇAMENTO. AF_05/2021</t>
  </si>
  <si>
    <t>LAJE PRÉ-MOLDADA UNIDIRECIONAL, BIAPOIADA, PARA PISO, ENCHIMENTO EM CERÂMICA, VIGOTA CONVENCIONAL, ALTURA TOTAL DA LAJE (ENCHIMENTO+CAPA) = (8+4). AF_11/2020</t>
  </si>
  <si>
    <t>LAJE PRÉ-MOLDADA UNIDIRECIONAL, BIAPOIADA, PARA FORRO, ENCHIMENTO EM CERÂMICA, VIGOTA CONVENCIONAL, ALTURA TOTAL DA LAJE (ENCHIMENTO+CAPA) = (8+3). AF_11/2020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</si>
  <si>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</si>
  <si>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</si>
  <si>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TRATAMENTO DE JUNTA DE DILATAÇÃO, COM TARUGO DE POLIETILENO E SELANTE PU, INCLUSO PREENCHIMENTO COM ESPUMA EXPANSIVA PU. AF_06/2018</t>
  </si>
  <si>
    <t>TRATAMENTO DE JUNTA DE DILATAÇÃO COM MANTA ASFÁLTICA ADERIDA COM MAÇARICO. AF_06/2018</t>
  </si>
  <si>
    <t>TRATAMENTO DE JUNTA SERRADA, COM TARUGO DE POLIETILENO E SELANTE À BASE DE SILICONE.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</si>
  <si>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</si>
  <si>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</si>
  <si>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</si>
  <si>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</si>
  <si>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</si>
  <si>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</si>
  <si>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</si>
  <si>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</si>
  <si>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</si>
  <si>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</si>
  <si>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</si>
  <si>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</si>
  <si>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</si>
  <si>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</si>
  <si>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</si>
  <si>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</si>
  <si>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</si>
  <si>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</si>
  <si>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</si>
  <si>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</si>
  <si>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</si>
  <si>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</si>
  <si>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</si>
  <si>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</si>
  <si>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</si>
  <si>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</si>
  <si>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</si>
  <si>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</si>
  <si>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</si>
  <si>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</si>
  <si>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</si>
  <si>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</si>
  <si>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</si>
  <si>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</si>
  <si>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</si>
  <si>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</si>
  <si>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</si>
  <si>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</si>
  <si>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</si>
  <si>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</si>
  <si>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</si>
  <si>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</si>
  <si>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</si>
  <si>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</si>
  <si>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</si>
  <si>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</si>
  <si>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</si>
  <si>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</si>
  <si>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</si>
  <si>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</si>
  <si>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</si>
  <si>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</si>
  <si>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</si>
  <si>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</si>
  <si>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</si>
  <si>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</si>
  <si>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</si>
  <si>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</si>
  <si>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</si>
  <si>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</si>
  <si>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</si>
  <si>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</si>
  <si>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</si>
  <si>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</si>
  <si>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</si>
  <si>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AF_01/2020_P</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</si>
  <si>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</si>
  <si>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AF_01/2020_P</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</si>
  <si>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</si>
  <si>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AF_01/2020_P</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</si>
  <si>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</si>
  <si>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AF_01/2020_P</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</si>
  <si>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</si>
  <si>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</si>
  <si>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</si>
  <si>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</si>
  <si>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</si>
  <si>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</si>
  <si>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</si>
  <si>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</si>
  <si>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</si>
  <si>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</si>
  <si>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</si>
  <si>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</si>
  <si>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</si>
  <si>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</si>
  <si>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</si>
  <si>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MEMBRANA À BASE DE POLIURETANO, 2 DEMÃOS. AF_06/2018</t>
  </si>
  <si>
    <t>IMPERMEABILIZAÇÃO DE SUPERFÍCIE COM MEMBRANA À BASE DE RESINA ACRÍLICA, 3 DEMÃOS.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</si>
  <si>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</si>
  <si>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</si>
  <si>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</si>
  <si>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</si>
  <si>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</si>
  <si>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</si>
  <si>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</si>
  <si>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</si>
  <si>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</si>
  <si>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</si>
  <si>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</si>
  <si>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</si>
  <si>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</si>
  <si>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</si>
  <si>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</si>
  <si>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</si>
  <si>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</si>
  <si>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</si>
  <si>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</si>
  <si>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</si>
  <si>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</si>
  <si>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</si>
  <si>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</si>
  <si>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</si>
  <si>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</si>
  <si>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</si>
  <si>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</si>
  <si>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</si>
  <si>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</si>
  <si>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</si>
  <si>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</si>
  <si>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</si>
  <si>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</si>
  <si>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</si>
  <si>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</si>
  <si>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</si>
  <si>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</si>
  <si>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</si>
  <si>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</si>
  <si>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</si>
  <si>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</si>
  <si>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</si>
  <si>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</si>
  <si>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</si>
  <si>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</si>
  <si>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</si>
  <si>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</si>
  <si>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</si>
  <si>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</si>
  <si>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</si>
  <si>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</si>
  <si>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</si>
  <si>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</si>
  <si>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</si>
  <si>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</si>
  <si>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</si>
  <si>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</si>
  <si>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</si>
  <si>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</si>
  <si>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</si>
  <si>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</si>
  <si>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</si>
  <si>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</si>
  <si>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</si>
  <si>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</si>
  <si>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</si>
  <si>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</si>
  <si>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</si>
  <si>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</si>
  <si>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</si>
  <si>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</si>
  <si>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</si>
  <si>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</si>
  <si>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</si>
  <si>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</si>
  <si>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</si>
  <si>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</si>
  <si>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</si>
  <si>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</si>
  <si>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</si>
  <si>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</si>
  <si>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</si>
  <si>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</si>
  <si>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</si>
  <si>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</si>
  <si>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</si>
  <si>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</si>
  <si>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</si>
  <si>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</si>
  <si>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</si>
  <si>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</si>
  <si>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</si>
  <si>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</si>
  <si>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</si>
  <si>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</si>
  <si>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</si>
  <si>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</si>
  <si>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</si>
  <si>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</si>
  <si>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</si>
  <si>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</si>
  <si>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</si>
  <si>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</si>
  <si>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</si>
  <si>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</si>
  <si>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</si>
  <si>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</si>
  <si>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</si>
  <si>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</si>
  <si>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</si>
  <si>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</si>
  <si>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</si>
  <si>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</si>
  <si>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</si>
  <si>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</si>
  <si>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</si>
  <si>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</si>
  <si>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</si>
  <si>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</si>
  <si>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</si>
  <si>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</si>
  <si>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</si>
  <si>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</si>
  <si>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</si>
  <si>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</si>
  <si>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</si>
  <si>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</si>
  <si>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</si>
  <si>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</si>
  <si>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</si>
  <si>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</si>
  <si>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</si>
  <si>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</si>
  <si>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</si>
  <si>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</si>
  <si>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</si>
  <si>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</si>
  <si>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</si>
  <si>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</si>
  <si>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</si>
  <si>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</si>
  <si>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</si>
  <si>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</si>
  <si>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</si>
  <si>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</si>
  <si>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</si>
  <si>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</si>
  <si>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</si>
  <si>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</si>
  <si>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</si>
  <si>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</si>
  <si>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</si>
  <si>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</si>
  <si>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</si>
  <si>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</si>
  <si>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</si>
  <si>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</si>
  <si>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</si>
  <si>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</si>
  <si>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</si>
  <si>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</si>
  <si>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</si>
  <si>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</si>
  <si>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</si>
  <si>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</si>
  <si>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</si>
  <si>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</si>
  <si>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</si>
  <si>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</si>
  <si>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</si>
  <si>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</si>
  <si>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</si>
  <si>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</si>
  <si>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</si>
  <si>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</si>
  <si>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</si>
  <si>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</si>
  <si>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</si>
  <si>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</si>
  <si>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</si>
  <si>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</si>
  <si>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</si>
  <si>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</si>
  <si>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</si>
  <si>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</si>
  <si>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</si>
  <si>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</si>
  <si>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</si>
  <si>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</si>
  <si>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</si>
  <si>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</si>
  <si>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</si>
  <si>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</si>
  <si>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</si>
  <si>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</si>
  <si>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</si>
  <si>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</si>
  <si>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</si>
  <si>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</si>
  <si>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</si>
  <si>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</si>
  <si>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</si>
  <si>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</si>
  <si>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</si>
  <si>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</si>
  <si>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</si>
  <si>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</si>
  <si>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</si>
  <si>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</si>
  <si>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</si>
  <si>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</si>
  <si>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</si>
  <si>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</si>
  <si>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</si>
  <si>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</si>
  <si>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</si>
  <si>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</si>
  <si>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</si>
  <si>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</si>
  <si>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</si>
  <si>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</si>
  <si>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</si>
  <si>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</si>
  <si>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</si>
  <si>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</si>
  <si>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</si>
  <si>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</si>
  <si>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</si>
  <si>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</si>
  <si>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</si>
  <si>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</si>
  <si>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</si>
  <si>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</si>
  <si>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</si>
  <si>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</si>
  <si>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</si>
  <si>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</si>
  <si>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</si>
  <si>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</si>
  <si>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</si>
  <si>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</si>
  <si>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</si>
  <si>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</si>
  <si>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</si>
  <si>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</si>
  <si>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</si>
  <si>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</si>
  <si>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</si>
  <si>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</si>
  <si>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</si>
  <si>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</si>
  <si>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</si>
  <si>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</si>
  <si>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</si>
  <si>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</si>
  <si>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</si>
  <si>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</si>
  <si>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</si>
  <si>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</si>
  <si>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</si>
  <si>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</si>
  <si>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</si>
  <si>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</si>
  <si>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</si>
  <si>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</si>
  <si>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</si>
  <si>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</si>
  <si>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</si>
  <si>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</si>
  <si>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</si>
  <si>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</si>
  <si>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</si>
  <si>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</si>
  <si>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</si>
  <si>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</si>
  <si>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</si>
  <si>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</si>
  <si>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</si>
  <si>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</si>
  <si>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</si>
  <si>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</si>
  <si>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</si>
  <si>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</si>
  <si>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</si>
  <si>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</si>
  <si>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</si>
  <si>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</si>
  <si>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</si>
  <si>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</si>
  <si>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</si>
  <si>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QUADRO DE MEDIÇÃO GERAL DE ENERGIA PARA 1 MEDIDOR DE SOBREPOR - FORNECIMENTO E INSTALAÇÃO. AF_10/2020</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</si>
  <si>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</si>
  <si>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</si>
  <si>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</si>
  <si>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</si>
  <si>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</si>
  <si>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</si>
  <si>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</si>
  <si>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</si>
  <si>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</si>
  <si>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</si>
  <si>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</si>
  <si>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</si>
  <si>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</si>
  <si>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</si>
  <si>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</si>
  <si>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</si>
  <si>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</si>
  <si>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</si>
  <si>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</si>
  <si>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</si>
  <si>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</si>
  <si>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</si>
  <si>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</si>
  <si>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</si>
  <si>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</si>
  <si>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</si>
  <si>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</si>
  <si>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</si>
  <si>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</si>
  <si>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</si>
  <si>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</si>
  <si>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</si>
  <si>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</si>
  <si>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</si>
  <si>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</si>
  <si>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</si>
  <si>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</si>
  <si>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</si>
  <si>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</si>
  <si>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</si>
  <si>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</si>
  <si>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</si>
  <si>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</si>
  <si>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</si>
  <si>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</si>
  <si>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</si>
  <si>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</si>
  <si>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</si>
  <si>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</si>
  <si>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</si>
  <si>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</si>
  <si>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</si>
  <si>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</si>
  <si>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</si>
  <si>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</si>
  <si>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</si>
  <si>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</si>
  <si>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</si>
  <si>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</si>
  <si>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</si>
  <si>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</si>
  <si>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</si>
  <si>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</si>
  <si>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</si>
  <si>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</si>
  <si>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</si>
  <si>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</si>
  <si>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</si>
  <si>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</si>
  <si>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</si>
  <si>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</si>
  <si>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</si>
  <si>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</si>
  <si>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</si>
  <si>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</si>
  <si>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</si>
  <si>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</si>
  <si>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</si>
  <si>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</si>
  <si>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</si>
  <si>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</si>
  <si>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</si>
  <si>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</si>
  <si>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</si>
  <si>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</si>
  <si>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</si>
  <si>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</si>
  <si>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</si>
  <si>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</si>
  <si>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</si>
  <si>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</si>
  <si>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</si>
  <si>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</si>
  <si>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</si>
  <si>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</si>
  <si>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</si>
  <si>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</si>
  <si>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</si>
  <si>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</si>
  <si>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</si>
  <si>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</si>
  <si>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</si>
  <si>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</si>
  <si>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</si>
  <si>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</si>
  <si>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</si>
  <si>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</si>
  <si>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</si>
  <si>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</si>
  <si>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</si>
  <si>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</si>
  <si>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</si>
  <si>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</si>
  <si>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</si>
  <si>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</si>
  <si>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</si>
  <si>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</si>
  <si>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</si>
  <si>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</si>
  <si>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</si>
  <si>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</si>
  <si>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</si>
  <si>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</si>
  <si>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</si>
  <si>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</si>
  <si>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</si>
  <si>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</si>
  <si>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</si>
  <si>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</si>
  <si>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</si>
  <si>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</si>
  <si>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</si>
  <si>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</si>
  <si>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</si>
  <si>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</si>
  <si>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</si>
  <si>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</si>
  <si>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</si>
  <si>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</si>
  <si>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</si>
  <si>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</si>
  <si>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</si>
  <si>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</si>
  <si>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</si>
  <si>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</si>
  <si>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</si>
  <si>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</si>
  <si>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</si>
  <si>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</si>
  <si>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</si>
  <si>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</si>
  <si>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</si>
  <si>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</si>
  <si>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</si>
  <si>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</si>
  <si>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</si>
  <si>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</si>
  <si>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</si>
  <si>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</si>
  <si>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</si>
  <si>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</si>
  <si>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</si>
  <si>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</si>
  <si>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</si>
  <si>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</si>
  <si>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</si>
  <si>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</si>
  <si>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</si>
  <si>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</si>
  <si>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</si>
  <si>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</si>
  <si>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</si>
  <si>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</si>
  <si>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</si>
  <si>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</si>
  <si>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</si>
  <si>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</si>
  <si>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</si>
  <si>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</si>
  <si>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</si>
  <si>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</si>
  <si>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</si>
  <si>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</si>
  <si>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</si>
  <si>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</si>
  <si>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</si>
  <si>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</si>
  <si>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</si>
  <si>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</si>
  <si>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</si>
  <si>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</si>
  <si>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</si>
  <si>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</si>
  <si>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</si>
  <si>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</si>
  <si>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</si>
  <si>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</si>
  <si>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</si>
  <si>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</si>
  <si>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</si>
  <si>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</si>
  <si>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</si>
  <si>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</si>
  <si>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</si>
  <si>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</si>
  <si>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</si>
  <si>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</si>
  <si>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</si>
  <si>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</si>
  <si>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</si>
  <si>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</si>
  <si>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</si>
  <si>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</si>
  <si>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</si>
  <si>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MISTA 160 W - FORNECIMENTO E INSTALAÇÃO. AF_08/2020</t>
  </si>
  <si>
    <t>LÂMPADA MISTA 250 W - FORNECIMENTO E INSTALAÇÃO. AF_08/2020</t>
  </si>
  <si>
    <t>LÂMPADA MISTA 500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</si>
  <si>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</si>
  <si>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</si>
  <si>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</si>
  <si>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</si>
  <si>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</si>
  <si>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</si>
  <si>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</si>
  <si>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</si>
  <si>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</si>
  <si>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</si>
  <si>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</si>
  <si>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</si>
  <si>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</si>
  <si>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</si>
  <si>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</si>
  <si>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</si>
  <si>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</si>
  <si>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</si>
  <si>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</si>
  <si>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</si>
  <si>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</si>
  <si>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</si>
  <si>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</si>
  <si>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</si>
  <si>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</si>
  <si>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</si>
  <si>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</si>
  <si>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</si>
  <si>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</si>
  <si>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</si>
  <si>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</si>
  <si>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</si>
  <si>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</si>
  <si>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</si>
  <si>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</si>
  <si>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</si>
  <si>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</si>
  <si>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</si>
  <si>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</si>
  <si>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</si>
  <si>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</si>
  <si>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</si>
  <si>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</si>
  <si>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</si>
  <si>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</si>
  <si>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</si>
  <si>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</si>
  <si>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</si>
  <si>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</si>
  <si>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</si>
  <si>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</si>
  <si>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</si>
  <si>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</si>
  <si>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</si>
  <si>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</si>
  <si>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</si>
  <si>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</si>
  <si>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</si>
  <si>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</si>
  <si>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</si>
  <si>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</si>
  <si>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</si>
  <si>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</si>
  <si>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</si>
  <si>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</si>
  <si>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</si>
  <si>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</si>
  <si>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</si>
  <si>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</si>
  <si>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</si>
  <si>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</si>
  <si>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</si>
  <si>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</si>
  <si>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</si>
  <si>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</si>
  <si>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</si>
  <si>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</si>
  <si>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</si>
  <si>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</si>
  <si>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</si>
  <si>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</si>
  <si>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</si>
  <si>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</si>
  <si>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</si>
  <si>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</si>
  <si>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</si>
  <si>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</si>
  <si>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</si>
  <si>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</si>
  <si>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</si>
  <si>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</si>
  <si>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</si>
  <si>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</si>
  <si>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</si>
  <si>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</si>
  <si>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</si>
  <si>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</si>
  <si>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</si>
  <si>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</si>
  <si>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</si>
  <si>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</si>
  <si>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</si>
  <si>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</si>
  <si>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</si>
  <si>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</si>
  <si>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</si>
  <si>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</si>
  <si>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</si>
  <si>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</si>
  <si>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</si>
  <si>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t>
  </si>
  <si>
    <t>EXTINTOR DE INCÊNDIO PORTÁTIL COM CARGA DE CO2 DE 4 KG, CLASSE BC - FORNECIMENTO E INSTALAÇÃO. AF_10/2020_P</t>
  </si>
  <si>
    <t>EXTINTOR DE INCÊNDIO PORTÁTIL COM CARGA DE CO2 DE 6 KG, CLASSE BC - FORNECIMENTO E INSTALAÇÃO. AF_10/2020_P</t>
  </si>
  <si>
    <t>EXTINTOR DE INCÊNDIO PORTÁTIL COM CARGA DE PQS DE 4 KG, CLASSE BC - FORNECIMENTO E INSTALAÇÃO. AF_10/2020_P</t>
  </si>
  <si>
    <t>EXTINTOR DE INCÊNDIO PORTÁTIL COM CARGA DE PQS DE 6 KG, CLASSE BC - FORNECIMENTO E INSTALAÇÃO. AF_10/2020_P</t>
  </si>
  <si>
    <t>EXTINTOR DE INCÊNDIO PORTÁTIL COM CARGA DE PQS DE 8 KG, CLASSE BC - FORNECIMENTO E INSTALAÇÃO. AF_10/2020_P</t>
  </si>
  <si>
    <t>EXTINTOR DE INCÊNDIO PORTÁTIL COM CARGA DE PQS DE 12 KG, CLASSE BC - FORNECIMENTO E INSTALAÇÃO. AF_10/2020_P</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</si>
  <si>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</si>
  <si>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</si>
  <si>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</si>
  <si>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</si>
  <si>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</si>
  <si>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</si>
  <si>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</si>
  <si>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</si>
  <si>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</si>
  <si>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</si>
  <si>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</si>
  <si>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</si>
  <si>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</si>
  <si>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</si>
  <si>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</si>
  <si>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</si>
  <si>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</si>
  <si>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</si>
  <si>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</si>
  <si>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</si>
  <si>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</si>
  <si>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</si>
  <si>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</si>
  <si>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</si>
  <si>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</si>
  <si>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</si>
  <si>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</si>
  <si>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</si>
  <si>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</si>
  <si>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</si>
  <si>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</si>
  <si>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</si>
  <si>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</si>
  <si>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</si>
  <si>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</si>
  <si>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</si>
  <si>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</si>
  <si>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</si>
  <si>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</si>
  <si>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</si>
  <si>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</si>
  <si>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</si>
  <si>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</si>
  <si>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</si>
  <si>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</si>
  <si>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</si>
  <si>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</si>
  <si>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</si>
  <si>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</si>
  <si>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</si>
  <si>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</si>
  <si>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PINTURA ANTICORROSIVA DE DUTO METÁLICO. AF_04/2018</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</si>
  <si>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</si>
  <si>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</si>
  <si>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</si>
  <si>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</si>
  <si>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</si>
  <si>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</si>
  <si>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</si>
  <si>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</si>
  <si>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</si>
  <si>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</si>
  <si>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</si>
  <si>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</si>
  <si>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</si>
  <si>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</si>
  <si>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</si>
  <si>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</si>
  <si>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</si>
  <si>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</si>
  <si>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</si>
  <si>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</si>
  <si>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</si>
  <si>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</si>
  <si>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</si>
  <si>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</si>
  <si>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</si>
  <si>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</si>
  <si>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</si>
  <si>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</si>
  <si>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</si>
  <si>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</si>
  <si>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</si>
  <si>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</si>
  <si>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</si>
  <si>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</si>
  <si>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</si>
  <si>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</si>
  <si>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</si>
  <si>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</si>
  <si>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</si>
  <si>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</si>
  <si>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</si>
  <si>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</si>
  <si>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</si>
  <si>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</si>
  <si>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</si>
  <si>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</si>
  <si>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</si>
  <si>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</si>
  <si>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</si>
  <si>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</si>
  <si>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</si>
  <si>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</si>
  <si>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</si>
  <si>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</si>
  <si>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</si>
  <si>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</si>
  <si>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</si>
  <si>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</si>
  <si>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</si>
  <si>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</si>
  <si>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</si>
  <si>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</si>
  <si>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</si>
  <si>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</si>
  <si>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</si>
  <si>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</si>
  <si>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</si>
  <si>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</si>
  <si>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</si>
  <si>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</si>
  <si>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</si>
  <si>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</si>
  <si>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</si>
  <si>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</si>
  <si>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</si>
  <si>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</si>
  <si>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</si>
  <si>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</si>
  <si>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</si>
  <si>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</si>
  <si>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</si>
  <si>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</si>
  <si>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</si>
  <si>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</si>
  <si>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</si>
  <si>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</si>
  <si>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</si>
  <si>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</si>
  <si>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</si>
  <si>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</si>
  <si>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</si>
  <si>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</si>
  <si>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</si>
  <si>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</si>
  <si>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</si>
  <si>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</si>
  <si>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</si>
  <si>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</si>
  <si>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</si>
  <si>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</si>
  <si>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</si>
  <si>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</si>
  <si>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</si>
  <si>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</si>
  <si>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</si>
  <si>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</si>
  <si>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</si>
  <si>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</si>
  <si>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</si>
  <si>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</si>
  <si>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</si>
  <si>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</si>
  <si>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</si>
  <si>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</si>
  <si>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</si>
  <si>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</si>
  <si>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</si>
  <si>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</si>
  <si>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</si>
  <si>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</si>
  <si>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</si>
  <si>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</si>
  <si>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</si>
  <si>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</si>
  <si>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</si>
  <si>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</si>
  <si>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</si>
  <si>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</si>
  <si>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</si>
  <si>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</si>
  <si>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</si>
  <si>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</si>
  <si>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</si>
  <si>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</si>
  <si>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</si>
  <si>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</si>
  <si>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</si>
  <si>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</si>
  <si>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</si>
  <si>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</si>
  <si>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</si>
  <si>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</si>
  <si>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</si>
  <si>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AF_10/2020</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</si>
  <si>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</si>
  <si>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</si>
  <si>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</si>
  <si>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</si>
  <si>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</si>
  <si>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</si>
  <si>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</si>
  <si>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</si>
  <si>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</si>
  <si>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</si>
  <si>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</si>
  <si>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</si>
  <si>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</si>
  <si>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</si>
  <si>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</si>
  <si>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</si>
  <si>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</si>
  <si>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</si>
  <si>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</si>
  <si>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</si>
  <si>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</si>
  <si>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</si>
  <si>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</si>
  <si>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</si>
  <si>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</si>
  <si>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</si>
  <si>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</si>
  <si>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</si>
  <si>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</si>
  <si>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</si>
  <si>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</si>
  <si>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</si>
  <si>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</si>
  <si>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</si>
  <si>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</si>
  <si>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</si>
  <si>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</si>
  <si>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</si>
  <si>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</si>
  <si>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</si>
  <si>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</si>
  <si>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</si>
  <si>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</si>
  <si>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</si>
  <si>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</si>
  <si>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</si>
  <si>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</si>
  <si>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</si>
  <si>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</si>
  <si>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</si>
  <si>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</si>
  <si>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</si>
  <si>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</si>
  <si>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</si>
  <si>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</si>
  <si>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</si>
  <si>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</si>
  <si>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</si>
  <si>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</si>
  <si>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</si>
  <si>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</si>
  <si>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</si>
  <si>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</si>
  <si>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</si>
  <si>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</si>
  <si>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</si>
  <si>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</si>
  <si>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</si>
  <si>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</si>
  <si>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</si>
  <si>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</si>
  <si>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</si>
  <si>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</si>
  <si>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</si>
  <si>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</si>
  <si>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</si>
  <si>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</si>
  <si>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</si>
  <si>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</si>
  <si>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</si>
  <si>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</si>
  <si>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</si>
  <si>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</si>
  <si>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</si>
  <si>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</si>
  <si>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</si>
  <si>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</si>
  <si>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</si>
  <si>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</si>
  <si>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</si>
  <si>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COM TUBO LUVA, DN 16, INSTALADO EM IMPLANTAÇÃO DE INSTALAÇÕES DE GÁS - FORNECIMENTO E INSTALAÇÃO. AF_01/2020</t>
  </si>
  <si>
    <t>TUBO, PEX, MULTICAMADA, COM TUBO LUVA, DN 20, INSTALADO EM IMPLANTAÇÃO DE INSTALAÇÕES DE GÁS - FORNECIMENTO E INSTALAÇÃO. AF_01/2020</t>
  </si>
  <si>
    <t>TUBO, PEX, MULTICAMADA, COM TUBO LUVA, DN 26, INSTALADO EM IMPLANTAÇÃO DE INSTALAÇÕES DE GÁS - FORNECIMENTO E INSTALAÇÃO. AF_01/2020</t>
  </si>
  <si>
    <t>TUBO, PEX, MULTICAMADA, COM TUBO LUVA,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</si>
  <si>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</si>
  <si>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</si>
  <si>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</si>
  <si>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</si>
  <si>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PEX, MULTICAMADA, COM TUBO LUVA, DN 16, INSTALADO EM RAMAL INTERNO DE INSTALAÇÕES DE GÁS - FORNECIMENTO E INSTALAÇÃO. AF_01/2020</t>
  </si>
  <si>
    <t>TUBO, PEX, MULTICAMADA, COM TUBO LUVA, DN 20, INSTALADO EM RAMAL INTERNO DE INSTALAÇÕES DE GÁS - FORNECIMENTO E INSTALAÇÃO. AF_01/2020</t>
  </si>
  <si>
    <t>TUBO, PEX, MULTICAMADA, COM TUBO LUVA, DN 26, INSTALADO EM RAMAL INTERNO DE INSTALAÇÕES DE GÁS - FORNECIMENTO E INSTALAÇÃO. AF_01/2020</t>
  </si>
  <si>
    <t>TUBO, PEX, MULTICAMADA, COM TUBO LUVA,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</si>
  <si>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</si>
  <si>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</si>
  <si>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</si>
  <si>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</si>
  <si>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</si>
  <si>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</si>
  <si>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</si>
  <si>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</si>
  <si>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</si>
  <si>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</si>
  <si>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</si>
  <si>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</si>
  <si>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</si>
  <si>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</si>
  <si>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</si>
  <si>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</si>
  <si>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</si>
  <si>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</si>
  <si>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</si>
  <si>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</si>
  <si>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</si>
  <si>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</si>
  <si>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</si>
  <si>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</si>
  <si>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</si>
  <si>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</si>
  <si>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</si>
  <si>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</si>
  <si>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</si>
  <si>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</si>
  <si>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</si>
  <si>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</si>
  <si>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</si>
  <si>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</si>
  <si>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</si>
  <si>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</si>
  <si>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</si>
  <si>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</si>
  <si>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</si>
  <si>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</si>
  <si>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</si>
  <si>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</si>
  <si>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</si>
  <si>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</si>
  <si>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</si>
  <si>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</si>
  <si>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</si>
  <si>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</si>
  <si>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</si>
  <si>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</si>
  <si>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</si>
  <si>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</si>
  <si>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</si>
  <si>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</si>
  <si>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</si>
  <si>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</si>
  <si>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</si>
  <si>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</si>
  <si>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</si>
  <si>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</si>
  <si>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</si>
  <si>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</si>
  <si>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</si>
  <si>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</si>
  <si>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</si>
  <si>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</si>
  <si>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</si>
  <si>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</si>
  <si>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</si>
  <si>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</si>
  <si>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</si>
  <si>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</si>
  <si>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</si>
  <si>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</si>
  <si>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</si>
  <si>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</si>
  <si>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</si>
  <si>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</si>
  <si>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</si>
  <si>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</si>
  <si>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</si>
  <si>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</si>
  <si>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</si>
  <si>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</si>
  <si>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</si>
  <si>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</si>
  <si>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</si>
  <si>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</si>
  <si>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</si>
  <si>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</si>
  <si>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</si>
  <si>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</si>
  <si>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</si>
  <si>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</si>
  <si>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</si>
  <si>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</si>
  <si>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</si>
  <si>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</si>
  <si>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</si>
  <si>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</si>
  <si>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</si>
  <si>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</si>
  <si>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</si>
  <si>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</si>
  <si>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</si>
  <si>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</si>
  <si>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</si>
  <si>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</si>
  <si>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</si>
  <si>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</si>
  <si>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</si>
  <si>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</si>
  <si>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</si>
  <si>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</si>
  <si>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</si>
  <si>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</si>
  <si>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</si>
  <si>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</si>
  <si>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</si>
  <si>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</si>
  <si>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</si>
  <si>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</si>
  <si>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</si>
  <si>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</si>
  <si>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</si>
  <si>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</si>
  <si>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</si>
  <si>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</si>
  <si>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</si>
  <si>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</si>
  <si>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</si>
  <si>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</si>
  <si>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</si>
  <si>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</si>
  <si>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</si>
  <si>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</si>
  <si>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</si>
  <si>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</si>
  <si>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</si>
  <si>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</si>
  <si>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</si>
  <si>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</si>
  <si>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</si>
  <si>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</si>
  <si>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</si>
  <si>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</si>
  <si>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</si>
  <si>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</si>
  <si>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CURVAR 45 GRAUS, PVC, SERIE R, ÁGUA PLUVIAL, DN 100 MM, JUNTA ELÁSTICA, FORNECIDO E INSTALADO EM RAMAL DE ENCAMINHAMENTO.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</si>
  <si>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</si>
  <si>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</si>
  <si>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</si>
  <si>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</si>
  <si>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</si>
  <si>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</si>
  <si>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</si>
  <si>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</si>
  <si>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</si>
  <si>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</si>
  <si>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</si>
  <si>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</si>
  <si>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</si>
  <si>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</si>
  <si>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</si>
  <si>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</si>
  <si>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</si>
  <si>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</si>
  <si>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</si>
  <si>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</si>
  <si>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</si>
  <si>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</si>
  <si>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</si>
  <si>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</si>
  <si>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</si>
  <si>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</si>
  <si>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</si>
  <si>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</si>
  <si>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</si>
  <si>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</si>
  <si>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</si>
  <si>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</si>
  <si>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</si>
  <si>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</si>
  <si>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</si>
  <si>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</si>
  <si>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</si>
  <si>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</si>
  <si>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</si>
  <si>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</si>
  <si>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</si>
  <si>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</si>
  <si>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</si>
  <si>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CURVAR 45 GRAUS,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</si>
  <si>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</si>
  <si>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</si>
  <si>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</si>
  <si>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</si>
  <si>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</si>
  <si>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</si>
  <si>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</si>
  <si>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</si>
  <si>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</si>
  <si>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</si>
  <si>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</si>
  <si>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</si>
  <si>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</si>
  <si>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</si>
  <si>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</si>
  <si>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</si>
  <si>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</si>
  <si>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</si>
  <si>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</si>
  <si>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</si>
  <si>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</si>
  <si>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</si>
  <si>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</si>
  <si>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</si>
  <si>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</si>
  <si>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</si>
  <si>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</si>
  <si>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</si>
  <si>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</si>
  <si>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</si>
  <si>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</si>
  <si>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</si>
  <si>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</si>
  <si>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</si>
  <si>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</si>
  <si>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</si>
  <si>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</si>
  <si>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</si>
  <si>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</si>
  <si>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DE TRANSIÇÃO, 90 GRAUS, CPVC, SOLDÁVEL, DN 15MM X 1/2",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</si>
  <si>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</si>
  <si>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</si>
  <si>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</si>
  <si>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</si>
  <si>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</si>
  <si>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</si>
  <si>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</si>
  <si>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</si>
  <si>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</si>
  <si>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</si>
  <si>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</si>
  <si>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</si>
  <si>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</si>
  <si>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</si>
  <si>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</si>
  <si>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</si>
  <si>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</si>
  <si>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</si>
  <si>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</si>
  <si>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</si>
  <si>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</si>
  <si>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</si>
  <si>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</si>
  <si>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</si>
  <si>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</si>
  <si>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</si>
  <si>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</si>
  <si>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</si>
  <si>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</si>
  <si>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</si>
  <si>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</si>
  <si>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</si>
  <si>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</si>
  <si>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</si>
  <si>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</si>
  <si>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</si>
  <si>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</si>
  <si>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</si>
  <si>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</si>
  <si>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</si>
  <si>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</si>
  <si>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</si>
  <si>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TÊ DE INSPEÇÃO, PVC, SERIE R, ÁGUA PLUVIAL, DN 150 X 100 MM, JUNTA ELÁSTICA, FORNECIDO E INSTALADO EM CONDUTORES VERTICAIS DE ÁGUAS PLUVIAIS.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</si>
  <si>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</si>
  <si>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</si>
  <si>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</si>
  <si>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</si>
  <si>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</si>
  <si>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</si>
  <si>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</si>
  <si>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</si>
  <si>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</si>
  <si>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</si>
  <si>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</si>
  <si>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</si>
  <si>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</si>
  <si>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</si>
  <si>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</si>
  <si>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</si>
  <si>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</si>
  <si>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</si>
  <si>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</si>
  <si>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</si>
  <si>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</si>
  <si>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</si>
  <si>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</si>
  <si>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</si>
  <si>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</si>
  <si>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</si>
  <si>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DE TRANSIÇÃO, 90 GRAUS, CPVC, SOLDÁVEL, DN 22MM X 1/2", INSTALADO EM RAMAL DE ALIMENTAÇAÕ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</si>
  <si>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</si>
  <si>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</si>
  <si>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</si>
  <si>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</si>
  <si>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</si>
  <si>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</si>
  <si>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</si>
  <si>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</si>
  <si>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</si>
  <si>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</si>
  <si>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</si>
  <si>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</si>
  <si>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</si>
  <si>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</si>
  <si>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</si>
  <si>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</si>
  <si>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</si>
  <si>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</si>
  <si>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</si>
  <si>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</si>
  <si>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</si>
  <si>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</si>
  <si>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</si>
  <si>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</si>
  <si>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</si>
  <si>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</si>
  <si>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</si>
  <si>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</si>
  <si>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</si>
  <si>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</si>
  <si>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</si>
  <si>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</si>
  <si>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</si>
  <si>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</si>
  <si>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</si>
  <si>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</si>
  <si>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</si>
  <si>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</si>
  <si>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</si>
  <si>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</si>
  <si>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</si>
  <si>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</si>
  <si>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</si>
  <si>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</si>
  <si>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</si>
  <si>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</si>
  <si>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</si>
  <si>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</si>
  <si>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</si>
  <si>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</si>
  <si>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</si>
  <si>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</si>
  <si>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</si>
  <si>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</si>
  <si>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</si>
  <si>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</si>
  <si>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</si>
  <si>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</si>
  <si>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</si>
  <si>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</si>
  <si>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</si>
  <si>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</si>
  <si>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</si>
  <si>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</si>
  <si>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</si>
  <si>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</si>
  <si>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</si>
  <si>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</si>
  <si>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</si>
  <si>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</si>
  <si>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</si>
  <si>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</si>
  <si>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</si>
  <si>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</si>
  <si>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</si>
  <si>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</si>
  <si>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</si>
  <si>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</si>
  <si>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</si>
  <si>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</si>
  <si>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</si>
  <si>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</si>
  <si>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</si>
  <si>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</si>
  <si>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</si>
  <si>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</si>
  <si>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</si>
  <si>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</si>
  <si>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</si>
  <si>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</si>
  <si>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</si>
  <si>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</si>
  <si>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</si>
  <si>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</si>
  <si>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</si>
  <si>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</si>
  <si>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</si>
  <si>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</si>
  <si>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</si>
  <si>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</si>
  <si>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</si>
  <si>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</si>
  <si>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</si>
  <si>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</si>
  <si>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</si>
  <si>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</si>
  <si>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</si>
  <si>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</si>
  <si>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</si>
  <si>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</si>
  <si>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</si>
  <si>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</si>
  <si>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</si>
  <si>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</si>
  <si>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</si>
  <si>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</si>
  <si>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</si>
  <si>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</si>
  <si>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</si>
  <si>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</si>
  <si>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</si>
  <si>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</si>
  <si>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</si>
  <si>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</si>
  <si>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</si>
  <si>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</si>
  <si>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</si>
  <si>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</si>
  <si>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</si>
  <si>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</si>
  <si>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</si>
  <si>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</si>
  <si>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</si>
  <si>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</si>
  <si>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</si>
  <si>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</si>
  <si>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</si>
  <si>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</si>
  <si>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</si>
  <si>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</si>
  <si>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</si>
  <si>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</si>
  <si>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</si>
  <si>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</si>
  <si>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</si>
  <si>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</si>
  <si>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</si>
  <si>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</si>
  <si>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</si>
  <si>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</si>
  <si>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</si>
  <si>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</si>
  <si>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</si>
  <si>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</si>
  <si>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</si>
  <si>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</si>
  <si>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</si>
  <si>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</si>
  <si>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</si>
  <si>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</si>
  <si>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</si>
  <si>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</si>
  <si>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</si>
  <si>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</si>
  <si>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</si>
  <si>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</si>
  <si>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</si>
  <si>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</si>
  <si>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</si>
  <si>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</si>
  <si>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</si>
  <si>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</si>
  <si>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</si>
  <si>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</si>
  <si>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</si>
  <si>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</si>
  <si>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</si>
  <si>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</si>
  <si>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</si>
  <si>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</si>
  <si>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</si>
  <si>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</si>
  <si>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</si>
  <si>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</si>
  <si>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</si>
  <si>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</si>
  <si>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</si>
  <si>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</si>
  <si>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</si>
  <si>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</si>
  <si>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</si>
  <si>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</si>
  <si>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</si>
  <si>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</si>
  <si>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</si>
  <si>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</si>
  <si>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</si>
  <si>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</si>
  <si>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</si>
  <si>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</si>
  <si>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</si>
  <si>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</si>
  <si>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</si>
  <si>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</si>
  <si>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</si>
  <si>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</si>
  <si>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</si>
  <si>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</si>
  <si>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</si>
  <si>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</si>
  <si>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</si>
  <si>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</si>
  <si>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</si>
  <si>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</si>
  <si>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</si>
  <si>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</si>
  <si>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</si>
  <si>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</si>
  <si>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</si>
  <si>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</si>
  <si>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</si>
  <si>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</si>
  <si>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</si>
  <si>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</si>
  <si>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</si>
  <si>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</si>
  <si>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</si>
  <si>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</si>
  <si>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</si>
  <si>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</si>
  <si>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</si>
  <si>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</si>
  <si>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</si>
  <si>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</si>
  <si>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</si>
  <si>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</si>
  <si>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</si>
  <si>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</si>
  <si>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</si>
  <si>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</si>
  <si>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</si>
  <si>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</si>
  <si>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</si>
  <si>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</si>
  <si>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</si>
  <si>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</si>
  <si>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</si>
  <si>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</si>
  <si>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</si>
  <si>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</si>
  <si>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</si>
  <si>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</si>
  <si>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</si>
  <si>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</si>
  <si>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</si>
  <si>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</si>
  <si>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</si>
  <si>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</si>
  <si>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</si>
  <si>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</si>
  <si>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</si>
  <si>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</si>
  <si>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</si>
  <si>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</si>
  <si>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</si>
  <si>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</si>
  <si>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</si>
  <si>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</si>
  <si>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</si>
  <si>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</si>
  <si>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</si>
  <si>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</si>
  <si>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</si>
  <si>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</si>
  <si>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</si>
  <si>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</si>
  <si>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</si>
  <si>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</si>
  <si>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</si>
  <si>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</si>
  <si>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</si>
  <si>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</si>
  <si>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</si>
  <si>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</si>
  <si>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</si>
  <si>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</si>
  <si>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</si>
  <si>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</si>
  <si>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</si>
  <si>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</si>
  <si>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</si>
  <si>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</si>
  <si>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</si>
  <si>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</si>
  <si>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</si>
  <si>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</si>
  <si>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</si>
  <si>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</si>
  <si>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</si>
  <si>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</si>
  <si>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</si>
  <si>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</si>
  <si>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</si>
  <si>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</si>
  <si>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</si>
  <si>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</si>
  <si>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</si>
  <si>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</si>
  <si>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</si>
  <si>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</si>
  <si>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</si>
  <si>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</si>
  <si>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</si>
  <si>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</si>
  <si>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</si>
  <si>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</si>
  <si>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</si>
  <si>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</si>
  <si>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</si>
  <si>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</si>
  <si>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</si>
  <si>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</si>
  <si>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</si>
  <si>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</si>
  <si>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</si>
  <si>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</si>
  <si>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</si>
  <si>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</si>
  <si>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</si>
  <si>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</si>
  <si>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</si>
  <si>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</si>
  <si>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</si>
  <si>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</si>
  <si>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</si>
  <si>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</si>
  <si>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</si>
  <si>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</si>
  <si>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</si>
  <si>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</si>
  <si>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</si>
  <si>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</si>
  <si>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</si>
  <si>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</si>
  <si>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</si>
  <si>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</si>
  <si>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</si>
  <si>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</si>
  <si>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</si>
  <si>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</si>
  <si>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</si>
  <si>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</si>
  <si>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</si>
  <si>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</si>
  <si>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</si>
  <si>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</si>
  <si>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</si>
  <si>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</si>
  <si>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</si>
  <si>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</si>
  <si>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</si>
  <si>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</si>
  <si>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</si>
  <si>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</si>
  <si>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</si>
  <si>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</si>
  <si>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</si>
  <si>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</si>
  <si>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</si>
  <si>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</si>
  <si>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</si>
  <si>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</si>
  <si>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</si>
  <si>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</si>
  <si>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</si>
  <si>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</si>
  <si>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</si>
  <si>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</si>
  <si>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</si>
  <si>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</si>
  <si>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</si>
  <si>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</si>
  <si>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</si>
  <si>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</si>
  <si>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</si>
  <si>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</si>
  <si>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</si>
  <si>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</si>
  <si>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</si>
  <si>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</si>
  <si>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</si>
  <si>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</si>
  <si>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</si>
  <si>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</si>
  <si>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</si>
  <si>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</si>
  <si>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</si>
  <si>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</si>
  <si>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</si>
  <si>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</si>
  <si>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</si>
  <si>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</si>
  <si>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</si>
  <si>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</si>
  <si>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</si>
  <si>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</si>
  <si>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</si>
  <si>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</si>
  <si>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</si>
  <si>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</si>
  <si>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</si>
  <si>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</si>
  <si>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</si>
  <si>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</si>
  <si>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</si>
  <si>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</si>
  <si>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</si>
  <si>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</si>
  <si>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</si>
  <si>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</si>
  <si>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</si>
  <si>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</si>
  <si>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</si>
  <si>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</si>
  <si>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</si>
  <si>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</si>
  <si>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</si>
  <si>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</si>
  <si>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</si>
  <si>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</si>
  <si>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</si>
  <si>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</si>
  <si>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</si>
  <si>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</si>
  <si>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</si>
  <si>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</si>
  <si>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</si>
  <si>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</si>
  <si>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</si>
  <si>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</si>
  <si>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</si>
  <si>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</si>
  <si>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</si>
  <si>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</si>
  <si>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</si>
  <si>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</si>
  <si>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</si>
  <si>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</si>
  <si>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</si>
  <si>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</si>
  <si>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</si>
  <si>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</si>
  <si>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</si>
  <si>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</si>
  <si>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</si>
  <si>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</si>
  <si>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</si>
  <si>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</si>
  <si>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</si>
  <si>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</si>
  <si>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</si>
  <si>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</si>
  <si>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</si>
  <si>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</si>
  <si>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</si>
  <si>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</si>
  <si>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</si>
  <si>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</si>
  <si>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</si>
  <si>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</si>
  <si>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</si>
  <si>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</si>
  <si>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</si>
  <si>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</si>
  <si>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</si>
  <si>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</si>
  <si>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</si>
  <si>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</si>
  <si>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</si>
  <si>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</si>
  <si>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</si>
  <si>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</si>
  <si>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</si>
  <si>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</si>
  <si>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</si>
  <si>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</si>
  <si>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</si>
  <si>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</si>
  <si>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</si>
  <si>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</si>
  <si>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</si>
  <si>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</si>
  <si>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</si>
  <si>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</si>
  <si>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</si>
  <si>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</si>
  <si>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</si>
  <si>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</si>
  <si>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</si>
  <si>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</si>
  <si>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</si>
  <si>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</si>
  <si>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</si>
  <si>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</si>
  <si>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</si>
  <si>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</si>
  <si>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</si>
  <si>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</si>
  <si>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</si>
  <si>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</si>
  <si>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</si>
  <si>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</si>
  <si>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</si>
  <si>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</si>
  <si>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</si>
  <si>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</si>
  <si>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</si>
  <si>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</si>
  <si>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</si>
  <si>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</si>
  <si>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</si>
  <si>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</si>
  <si>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</si>
  <si>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</si>
  <si>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</si>
  <si>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</si>
  <si>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</si>
  <si>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</si>
  <si>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</si>
  <si>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AF_10/2020</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</si>
  <si>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</si>
  <si>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</si>
  <si>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</si>
  <si>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</si>
  <si>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</si>
  <si>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</si>
  <si>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</si>
  <si>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</si>
  <si>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</si>
  <si>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</si>
  <si>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</si>
  <si>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</si>
  <si>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</si>
  <si>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</si>
  <si>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</si>
  <si>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</si>
  <si>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</si>
  <si>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</si>
  <si>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</si>
  <si>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</si>
  <si>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</si>
  <si>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</si>
  <si>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</si>
  <si>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</si>
  <si>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</si>
  <si>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</si>
  <si>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</si>
  <si>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</si>
  <si>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</si>
  <si>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</si>
  <si>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</si>
  <si>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</si>
  <si>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</si>
  <si>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</si>
  <si>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</si>
  <si>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</si>
  <si>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</si>
  <si>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</si>
  <si>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</si>
  <si>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</si>
  <si>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</si>
  <si>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</si>
  <si>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</si>
  <si>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</si>
  <si>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</si>
  <si>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</si>
  <si>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</si>
  <si>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</si>
  <si>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</si>
  <si>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</si>
  <si>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</si>
  <si>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</si>
  <si>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</si>
  <si>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</si>
  <si>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</si>
  <si>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</si>
  <si>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</si>
  <si>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</si>
  <si>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</si>
  <si>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</si>
  <si>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</si>
  <si>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</si>
  <si>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</si>
  <si>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</si>
  <si>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</si>
  <si>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</si>
  <si>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</si>
  <si>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</si>
  <si>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</si>
  <si>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</si>
  <si>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</si>
  <si>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</si>
  <si>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</si>
  <si>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</si>
  <si>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</si>
  <si>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</si>
  <si>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</si>
  <si>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</si>
  <si>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</si>
  <si>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</si>
  <si>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</si>
  <si>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</si>
  <si>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</si>
  <si>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</si>
  <si>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</si>
  <si>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</si>
  <si>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</si>
  <si>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</si>
  <si>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</si>
  <si>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</si>
  <si>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</si>
  <si>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</si>
  <si>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</si>
  <si>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</si>
  <si>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</si>
  <si>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</si>
  <si>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</si>
  <si>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</si>
  <si>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</si>
  <si>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</si>
  <si>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</si>
  <si>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</si>
  <si>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</si>
  <si>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</si>
  <si>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</si>
  <si>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</si>
  <si>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</si>
  <si>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</si>
  <si>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</si>
  <si>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</si>
  <si>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</si>
  <si>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</si>
  <si>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</si>
  <si>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</si>
  <si>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</si>
  <si>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</si>
  <si>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</si>
  <si>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</si>
  <si>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</si>
  <si>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</si>
  <si>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</si>
  <si>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</si>
  <si>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</si>
  <si>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</si>
  <si>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</si>
  <si>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</si>
  <si>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</si>
  <si>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</si>
  <si>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</si>
  <si>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</si>
  <si>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</si>
  <si>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</si>
  <si>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</si>
  <si>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</si>
  <si>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</si>
  <si>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</si>
  <si>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</si>
  <si>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</si>
  <si>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</si>
  <si>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</si>
  <si>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</si>
  <si>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</si>
  <si>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</si>
  <si>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</si>
  <si>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</si>
  <si>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</si>
  <si>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</si>
  <si>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</si>
  <si>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</si>
  <si>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</si>
  <si>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</si>
  <si>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</si>
  <si>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</si>
  <si>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</si>
  <si>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</si>
  <si>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</si>
  <si>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</si>
  <si>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</si>
  <si>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</si>
  <si>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</si>
  <si>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</si>
  <si>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</si>
  <si>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</si>
  <si>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</si>
  <si>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</si>
  <si>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</si>
  <si>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</si>
  <si>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</si>
  <si>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</si>
  <si>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</si>
  <si>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</si>
  <si>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</si>
  <si>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</si>
  <si>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</si>
  <si>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</si>
  <si>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</si>
  <si>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</si>
  <si>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</si>
  <si>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</si>
  <si>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</si>
  <si>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</si>
  <si>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</si>
  <si>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</si>
  <si>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</si>
  <si>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</si>
  <si>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</si>
  <si>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</si>
  <si>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</si>
  <si>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</si>
  <si>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</si>
  <si>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</si>
  <si>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</si>
  <si>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</si>
  <si>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</si>
  <si>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</si>
  <si>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</si>
  <si>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</si>
  <si>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</si>
  <si>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</si>
  <si>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</si>
  <si>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</si>
  <si>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</si>
  <si>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</si>
  <si>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</si>
  <si>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</si>
  <si>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</si>
  <si>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</si>
  <si>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</si>
  <si>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</si>
  <si>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</si>
  <si>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</si>
  <si>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</si>
  <si>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</si>
  <si>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</si>
  <si>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</si>
  <si>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</si>
  <si>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</si>
  <si>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</si>
  <si>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</si>
  <si>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</si>
  <si>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</si>
  <si>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</si>
  <si>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</si>
  <si>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</si>
  <si>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</si>
  <si>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</si>
  <si>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</si>
  <si>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</si>
  <si>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</si>
  <si>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</si>
  <si>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</si>
  <si>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</si>
  <si>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</si>
  <si>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</si>
  <si>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</si>
  <si>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</si>
  <si>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</si>
  <si>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</si>
  <si>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</si>
  <si>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</si>
  <si>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</si>
  <si>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</si>
  <si>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</si>
  <si>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</si>
  <si>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</si>
  <si>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</si>
  <si>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</si>
  <si>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</si>
  <si>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</si>
  <si>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</si>
  <si>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</si>
  <si>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</si>
  <si>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</si>
  <si>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</si>
  <si>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</si>
  <si>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</si>
  <si>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</si>
  <si>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</si>
  <si>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</si>
  <si>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</si>
  <si>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</si>
  <si>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</si>
  <si>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</si>
  <si>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</si>
  <si>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</si>
  <si>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</si>
  <si>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</si>
  <si>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</si>
  <si>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</si>
  <si>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</si>
  <si>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</si>
  <si>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</si>
  <si>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</si>
  <si>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</si>
  <si>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CONECTOR EM BRONZE/LATÃO, DN 22 MM X 1/2", SEM ANEL DE SOLDA, BOLSA X ROSCA F, INSTALADO EM PRUMADA  FORNECIMENTO E INSTALAÇÃO. AF_01/2016</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</si>
  <si>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</si>
  <si>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</si>
  <si>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</si>
  <si>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</si>
  <si>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</si>
  <si>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</si>
  <si>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</si>
  <si>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</si>
  <si>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</si>
  <si>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</si>
  <si>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</si>
  <si>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</si>
  <si>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</si>
  <si>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</si>
  <si>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</si>
  <si>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</si>
  <si>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</si>
  <si>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</si>
  <si>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</si>
  <si>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</si>
  <si>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</si>
  <si>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</si>
  <si>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</si>
  <si>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</si>
  <si>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</si>
  <si>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</si>
  <si>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</si>
  <si>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</si>
  <si>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FURO EM CAIXA D'ÁGUA COM ESPESSURA DE 2 ATÉ 5 MM E DIÂMETRO DE 15 MM. AF_06/2021</t>
  </si>
  <si>
    <t>FURO EM CAIXA D'ÁGUA COM ESPESSURA DE 6 ATÉ 8 MM E DIÂMETRO DE 15 MM. AF_06/2021</t>
  </si>
  <si>
    <t>FURO EM CAIXA D'ÁGUA COM ESPESSURA DE 2 ATÉ 5 MM E DIÂMETRO DE 20 MM. AF_06/2021</t>
  </si>
  <si>
    <t>FURO EM CAIXA D'ÁGUA COM ESPESSURA DE 6 ATÉ 8 MM E DIÂMETRO DE 20 MM. AF_06/2021</t>
  </si>
  <si>
    <t>FURO EM CAIXA D'ÁGUA COM ESPESSURA DE 2 ATÉ 5 MM E DIÂMETRO DE 25 MM. AF_06/2021</t>
  </si>
  <si>
    <t>FURO EM CAIXA D'ÁGUA COM ESPESSURA DE 6 ATÉ 8 MM E DIÂMETRO DE 25 MM. AF_06/2021</t>
  </si>
  <si>
    <t>FURO EM CAIXA D'ÁGUA COM ESPESSURA DE 2 ATÉ 5 MM E DIÂMETRO DE 32 MM. AF_06/2021</t>
  </si>
  <si>
    <t>FURO EM CAIXA D'ÁGUA COM ESPESSURA DE 6 ATÉ 8 MM E DIÂMETRO DE 32 MM. AF_06/2021</t>
  </si>
  <si>
    <t>FURO EM CAIXA D'ÁGUA COM ESPESSURA DE 2 ATÉ 5 MM E DIÂMETRO DE 40 MM. AF_06/2021</t>
  </si>
  <si>
    <t>FURO EM CAIXA D'ÁGUA COM ESPESSURA DE 6 ATÉ 8 MM E DIÂMETRO DE 40 MM. AF_06/2021</t>
  </si>
  <si>
    <t>FURO EM CAIXA D'ÁGUA COM ESPESSURA DE 2 ATÉ 5 MM E DIÂMETRO DE 50 MM. AF_06/2021</t>
  </si>
  <si>
    <t>FURO EM CAIXA D'ÁGUA COM ESPESSURA DE 6 ATÉ 8 MM E DIÂMETRO DE 50 MM. AF_06/2021</t>
  </si>
  <si>
    <t>FURO EM CAIXA D'ÁGUA COM ESPESSURA DE 2 ATÉ 5 MM E DIÂMETRO DE 60 MM. AF_06/2021</t>
  </si>
  <si>
    <t>FURO EM CAIXA D'ÁGUA COM ESPESSURA DE 6 ATÉ 8 MM E DIÂMETRO DE 60 MM. AF_06/2021</t>
  </si>
  <si>
    <t>FURO EM CAIXA D'ÁGUA COM ESPESSURA DE 2 ATÉ 5 MM E DIÂMETRO DE 75 MM. AF_06/2021</t>
  </si>
  <si>
    <t>FURO EM CAIXA D'ÁGUA COM ESPESSURA DE 6 ATÉ 8 MM E DIÂMETRO DE 75 MM. AF_06/2021</t>
  </si>
  <si>
    <t>FURO EM CAIXA D'ÁGUA COM ESPESSURA DE 2 ATÉ 5 MM E DIÂMETRO DE 100 MM. AF_06/2021</t>
  </si>
  <si>
    <t>FURO EM CAIXA D'ÁGUA COM ESPESSURA DE 6 ATÉ 8 MM E DIÂMETRO DE 100 MM. AF_06/2021</t>
  </si>
  <si>
    <t>CAIXA D´ÁGUA EM POLIETILENO, 500 LITROS - FORNECIMENTO E INSTALAÇÃO. AF_06/2021</t>
  </si>
  <si>
    <t>CAIXA D´ÁGUA EM POLIETILENO, 750 LITROS - FORNECIMENTO E INSTALAÇÃO. AF_06/2021</t>
  </si>
  <si>
    <t>CAIXA D´ÁGUA EM POLIETILENO, 1000 LITROS - FORNECIMENTO E INSTALAÇÃO. AF_06/2021</t>
  </si>
  <si>
    <t>CAIXA D´ÁGUA EM POLIETILENO, 1500 LITROS - FORNECIMENTO E INSTALAÇÃO. AF_06/2021</t>
  </si>
  <si>
    <t>CAIXA D´ÁGUA EM POLIETILENO, 2000 LITROS - FORNECIMENTO E INSTALAÇÃO. AF_06/2021</t>
  </si>
  <si>
    <t>CAIXA D´ÁGUA EM POLIÉSTER REFORÇADO COM FIBRA DE VIDRO, 500 LITROS - FORNECIMENTO E INSTALAÇÃO. AF_06/2021</t>
  </si>
  <si>
    <t>CAIXA D´ÁGUA EM POLIÉSTER REFORÇADO COM FIBRA DE VIDRO, 1000 LITROS - FORNECIMENTO E INSTALAÇÃO. AF_06/2021</t>
  </si>
  <si>
    <t>CAIXA D´ÁGUA EM POLIÉSTER REFORÇADO COM FIBRA DE VIDRO, 1500 LITROS - FORNECIMENTO E INSTALAÇÃO. AF_06/2021</t>
  </si>
  <si>
    <t>CAIXA D´ÁGUA EM POLIÉSTER REFORÇADO COM FIBRA DE VIDRO, 2000 LITROS - FORNECIMENTO E INSTALAÇÃO. AF_06/2021</t>
  </si>
  <si>
    <t>CAIXA D´ÁGUA EM POLIÉSTER REFORÇADO COM FIBRA DE VIDRO, 5000 LITROS - FORNECIMENTO E INSTALAÇÃO. AF_06/2021</t>
  </si>
  <si>
    <t>CAIXA D´ÁGUA EM POLIÉSTER REFORÇADO COM FIBRA DE VIDRO, 10000 LITROS - FORNECIMENTO E INSTALAÇÃO. AF_06/2021</t>
  </si>
  <si>
    <t>CAIXA D´ÁGUA EM POLIETILENO, 500 LITROS (INCLUSOS TUBOS, CONEXÕES E TORNEIRA DE BÓIA) - FORNECIMENTO E INSTALAÇÃO. AF_06/2021</t>
  </si>
  <si>
    <t>CAIXA D´ÁGUA EM POLIETILENO, 1000 LITROS (INCLUSOS TUBOS, CONEXÕES E TORNEIRA DE BÓIA) - FORNECIMENTO E INSTALAÇÃO. AF_06/2021</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</si>
  <si>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</si>
  <si>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</si>
  <si>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</si>
  <si>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</si>
  <si>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</si>
  <si>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</si>
  <si>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</si>
  <si>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</si>
  <si>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</si>
  <si>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</si>
  <si>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</si>
  <si>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</si>
  <si>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</si>
  <si>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</si>
  <si>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</si>
  <si>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</si>
  <si>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</si>
  <si>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</si>
  <si>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</si>
  <si>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</si>
  <si>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</si>
  <si>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</si>
  <si>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</si>
  <si>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</si>
  <si>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</si>
  <si>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</si>
  <si>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</si>
  <si>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</si>
  <si>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</si>
  <si>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</si>
  <si>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</si>
  <si>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</si>
  <si>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</si>
  <si>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</si>
  <si>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</si>
  <si>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</si>
  <si>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</si>
  <si>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</si>
  <si>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</si>
  <si>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</si>
  <si>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</si>
  <si>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</si>
  <si>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</si>
  <si>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</si>
  <si>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</si>
  <si>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</si>
  <si>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</si>
  <si>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</si>
  <si>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</si>
  <si>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</si>
  <si>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</si>
  <si>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</si>
  <si>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</si>
  <si>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</si>
  <si>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</si>
  <si>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</si>
  <si>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</si>
  <si>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</si>
  <si>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</si>
  <si>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</si>
  <si>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</si>
  <si>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</si>
  <si>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</si>
  <si>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</si>
  <si>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</si>
  <si>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</si>
  <si>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</si>
  <si>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</si>
  <si>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</si>
  <si>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</si>
  <si>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</si>
  <si>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</si>
  <si>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</si>
  <si>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</si>
  <si>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</si>
  <si>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</si>
  <si>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</si>
  <si>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</si>
  <si>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</si>
  <si>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</si>
  <si>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</si>
  <si>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</si>
  <si>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</si>
  <si>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</si>
  <si>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</si>
  <si>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</si>
  <si>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LAVATORIO, TIPO MONOCOMANDO.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</si>
  <si>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</si>
  <si>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</si>
  <si>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</si>
  <si>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</si>
  <si>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</si>
  <si>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MICTÓRIO SIFONADO LOUÇA BRANCA PARA ENTRADA DE ÁGUA EMBUTIDA  PADRÃO ALTO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</si>
  <si>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</si>
  <si>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</si>
  <si>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</si>
  <si>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</si>
  <si>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</si>
  <si>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</si>
  <si>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</si>
  <si>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</si>
  <si>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</si>
  <si>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</si>
  <si>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</si>
  <si>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</si>
  <si>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</si>
  <si>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</si>
  <si>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</si>
  <si>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</si>
  <si>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VASO SANITÁRIO SIFONADO COM CAIXA ACOPLADA, LOUÇA BRANCA - PADRÃO ALTO - FORNECIMENTO E INSTALAÇÃO. AF_01/2020</t>
  </si>
  <si>
    <t>TANQUE SÉPTICO CIRCULAR, EM CONCRETO PRÉ-MOLDADO, DIÂMETRO INTERNO = 1,10 M, ALTURA INTERNA = 2,50 M, VOLUME ÚTIL: 2138,2 L (PARA 5 CONTRIBUINTES). AF_12/2020</t>
  </si>
  <si>
    <t>TANQUE SÉPTICO CIRCULAR, EM CONCRETO PRÉ-MOLDADO, DIÂMETRO INTERNO = 1,40 M, ALTURA INTERNA = 2,50 M, VOLUME ÚTIL: 3463,6 L (PARA 13 CONTRIBUINTES). AF_12/2020</t>
  </si>
  <si>
    <t>TANQUE SÉPTICO CIRCULAR, EM CONCRETO PRÉ-MOLDADO, DIÂMETRO INTERNO = 1,88 M, ALTURA INTERNA = 2,50 M, VOLUME ÚTIL: 6245,8 L (PARA 32 CONTRIBUINTES). AF_12/2020</t>
  </si>
  <si>
    <t>TANQUE SÉPTICO CIRCULAR, EM CONCRETO PRÉ-MOLDADO, DIÂMETRO INTERNO = 2,38 M, ALTURA INTERNA = 2,50 M, VOLUME ÚTIL: 10009,8 L (PARA 69 CONTRIBUINTES). AF_12/2020</t>
  </si>
  <si>
    <t>TANQUE SÉPTICO CIRCULAR, EM CONCRETO PRÉ-MOLDADO, DIÂMETRO INTERNO = 2,38 M, ALTURA INTERNA = 3,0 M, VOLUME ÚTIL: 12234,2 L (PARA 86 CONTRIBUINTES). AF_12/2020</t>
  </si>
  <si>
    <t>TANQUE SÉPTICO CIRCULAR, EM CONCRETO PRÉ-MOLDADO, DIÂMETRO INTERNO = 2,88 M, ALTURA INTERNA = 2,50 M, VOLUME ÚTIL: 14657,4 L (PARA 105 CONTRIBUINTES). AF_12/2020</t>
  </si>
  <si>
    <t>FILTRO ANAERÓBIO CIRCULAR, EM CONCRETO PRÉ-MOLDADO, DIÂMETRO INTERNO = 1,10 M, ALTURA INTERNA = 1,50 M, VOLUME ÚTIL: 1140,4 L (PARA 5 CONTRIBUINTES). AF_12/2020</t>
  </si>
  <si>
    <t>FILTRO ANAERÓBIO CIRCULAR, EM CONCRETO PRÉ-MOLDADO, DIÂMETRO INTERNO = 1,88 M, ALTURA INTERNA = 1,50 M, VOLUME ÚTIL: 3331,1 L (PARA 19 CONTRIBUINTES). AF_12/2020</t>
  </si>
  <si>
    <t>FILTRO ANAERÓBIO CIRCULAR, EM CONCRETO PRÉ-MOLDADO, DIÂMETRO INTERNO = 2,38 M, ALTURA INTERNA = 1,50 M, VOLUME ÚTIL: 5338,6 L (PARA 34 CONTRIBUINTES). AF_12/2020</t>
  </si>
  <si>
    <t>FILTRO ANAERÓBIO CIRCULAR, EM CONCRETO PRÉ-MOLDADO, DIÂMETRO INTERNO = 2,88 M, ALTURA INTERNA = 1,50 M, VOLUME ÚTIL: 7817,3 L (PARA 75 CONTRIBUINTES). AF_12/2020</t>
  </si>
  <si>
    <t>SUMIDOURO CIRCULAR, EM CONCRETO PRÉ-MOLDADO, DIÂMETRO INTERNO = 1,88 M, ALTURA INTERNA = 2,00 M, ÁREA DE INFILTRAÇÃO: 13,1 M² (PARA 5 CONTRIBUINTES). AF_12/2020</t>
  </si>
  <si>
    <t>SUMIDOURO CIRCULAR, EM CONCRETO PRÉ-MOLDADO, DIÂMETRO INTERNO = 2,38 M, ALTURA INTERNA = 2,50 M, ÁREA DE INFILTRAÇÃO: 21,3 M² (PARA 8 CONTRIBUINTES). AF_12/2020</t>
  </si>
  <si>
    <t>SUMIDOURO CIRCULAR, EM CONCRETO PRÉ-MOLDADO, DIÂMETRO INTERNO = 2,38 M, ALTURA INTERNA = 3,0 M, ÁREA DE INFILTRAÇÃO: 25 M² (PARA 10 CONTRIBUINTES). AF_12/2020</t>
  </si>
  <si>
    <t>SUMIDOURO CIRCULAR, EM CONCRETO PRÉ-MOLDADO, DIÂMETRO INTERNO = 2,88 M, ALTURA INTERNA = 3,0 M, ÁREA DE INFILTRAÇÃO: 31,4 M² (PARA 12 CONTRIBUINTES). AF_12/2020</t>
  </si>
  <si>
    <t>TANQUE SÉPTICO RETANGULAR, EM ALVENARIA COM TIJOLOS CERÂMICOS MACIÇOS, DIMENSÕES INTERNAS: 1,0 X 2,0 X 1,4 M, VOLUME ÚTIL: 2000 L (PARA 5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</si>
  <si>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</si>
  <si>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</si>
  <si>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</si>
  <si>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</si>
  <si>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4,6 X 2,4 M, VOLUME ÚTIL: 14720 L (PARA 105 CONTRIBUINTES). AF_12/2020</t>
  </si>
  <si>
    <t>FILTRO ANAERÓBIO RETANGULAR, EM ALVENARIA COM TIJOLOS CERÂMICOS MACIÇOS, DIMENSÕES INTERNAS: 0,8 X 1,2 X 1,67 M, VOLUME ÚTIL: 1152 L (PARA 5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</si>
  <si>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</si>
  <si>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</si>
  <si>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</si>
  <si>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</si>
  <si>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1,6 X 5,6 X 1,67 M, VOLUME ÚTIL: 10752 L (PARA 103 CONTRIBUINTES). AF_12/2020</t>
  </si>
  <si>
    <t>SUMIDOURO RETANGULAR, EM ALVENARIA COM TIJOLOS CERÂMICOS MACIÇOS, DIMENSÕES INTERNAS: 0,8 X 1,4 X 3,0 M, ÁREA DE INFILTRAÇÃO: 13,2 M² (PARA 5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</si>
  <si>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</si>
  <si>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</si>
  <si>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1,6 X 5,8 X 3,0 M, ÁREA DE INFILTRAÇÃO: 50 M² (PARA 20 CONTRIBUINTES). AF_12/2020</t>
  </si>
  <si>
    <t>TANQUE SÉPTICO RETANGULAR, EM ALVENARIA COM BLOCOS DE CONCRETO, DIMENSÕES INTERNAS: 1,0 X 2,0 X 1,4 M, VOLUME ÚTIL: 2000 L (PARA 5 CONTRIBUINTES). AF_12/2020</t>
  </si>
  <si>
    <t>TANQUE SÉPTICO RETANGULAR, EM ALVENARIA COM BLOCOS DE CONCRETO, DIMENSÕES INTERNAS: 1,2 X 2,4 X 1,6 M, VOLUME ÚTIL: 3456 L (PARA 13 CONTRIBUINTES). AF_12/2020</t>
  </si>
  <si>
    <t>TANQUE SÉPTICO RETANGULAR, EM ALVENARIA COM BLOCOS DE CONCRETO, DIMENSÕES INTERNAS: 1,4 X 3,2 X 1,8 M, VOLUME ÚTIL: 6272 L (PARA 32 CONTRIBUINTES). AF_12/2020</t>
  </si>
  <si>
    <t>TANQUE SÉPTICO RETANGULAR, EM ALVENARIA COM BLOCOS DE CONCRETO, DIMENSÕES INTERNAS: 1,6 X 4,4 X 1,8 M, VOLUME ÚTIL: 9856 L (PARA 68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</si>
  <si>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</si>
  <si>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4,6 X 2,4 M, VOLUME ÚTIL: 14720 L (PARA 105 CONTRIBUINTES). AF_12/2020</t>
  </si>
  <si>
    <t>FILTRO ANAERÓBIO RETANGULAR, EM ALVENARIA COM BLOCOS DE CONCRETO, DIMENSÕES INTERNAS: 0,8 X 1,2 X 1,67 M, VOLUME ÚTIL: 1152 L (PARA 5 CONTRIBUINTES). AF_12/2020</t>
  </si>
  <si>
    <t>FILTRO ANAERÓBIO RETANGULAR, EM ALVENARIA COM BLOCOS DE CONCRETO, DIMENSÕES INTERNAS: 1,2 X 1,8 X 1,67 M, VOLUME ÚTIL: 2592 L (PARA 13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</si>
  <si>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</si>
  <si>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</si>
  <si>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</si>
  <si>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1,6 X 5,6 X 1,67 M, VOLUME ÚTIL: 10752 L (PARA 103 CONTRIBUINTES). AF_12/2020</t>
  </si>
  <si>
    <t>SUMIDOURO RETANGULAR, EM ALVENARIA COM BLOCOS DE CONCRETO, DIMENSÕES INTERNAS: 0,8 X 1,4 X 3,0 M, ÁREA DE INFILTRAÇÃO: 13,2 M² (PARA 5 CONTRIBUINTES). AF_12/2020</t>
  </si>
  <si>
    <t>SUMIDOURO RETANGULAR, EM ALVENARIA COM BLOCOS DE CONCRETO, DIMENSÕES INTERNAS: 1,0 X 3,0 X 3,0 M, ÁREA DE INFILTRAÇÃO: 25 M² (PARA 10 CONTRIBUINTES). AF_12/2020</t>
  </si>
  <si>
    <t>SUMIDOURO RETANGULAR, EM ALVENARIA COM BLOCOS DE CONCRETO, DIMENSÕES INTERNAS: 1,6 X 3,4 X 3,0 M, ÁREA DE INFILTRAÇÃO: 32,9 M² (PARA 13 CONTRIBUINTES). . AF_12/2020</t>
  </si>
  <si>
    <t>SUMIDOURO RETANGULAR, EM ALVENARIA COM BLOCOS DE CONCRETO, DIMENSÕES INTERNAS: 1,6 X 5,8 X 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</si>
  <si>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</si>
  <si>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</si>
  <si>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</si>
  <si>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</si>
  <si>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</si>
  <si>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 M. AF_12/2020</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</si>
  <si>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</si>
  <si>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</si>
  <si>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 FORNECIMENTO E INSTALAÇÃO. AF_08/2021</t>
  </si>
  <si>
    <t>REGISTRO DE PRESSÃO BRUTO, LATÃO,  ROSCÁVEL, 3/4'' - FORNECIMENTO E INSTALAÇÃO. AF_08/2021</t>
  </si>
  <si>
    <t>REGISTRO DE GAVETA BRUTO, LATÃO, ROSCÁVEL, 1/2" - FORNECIMENTO E INSTALAÇÃO. AF_08/2021</t>
  </si>
  <si>
    <t>REGISTRO DE GAVETA BRUTO, LATÃO, ROSCÁVEL, 3/4" - FORNECIMENTO E INSTALAÇÃO. AF_08/2021</t>
  </si>
  <si>
    <t>MISTURADOR MONOCOMANDO PARA CHUVEIRO, BASE BRUTA E ACABAMENTO CROMADO - FORNECIMENTO E INSTALAÇÃO. AF_08/2021</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</si>
  <si>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</si>
  <si>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</si>
  <si>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</si>
  <si>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</si>
  <si>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</si>
  <si>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</si>
  <si>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 FORNECIMENTO E INSTALAÇÃO. AF_08/2021</t>
  </si>
  <si>
    <t>REGISTRO DE PRESSÃO BRUTO, LATÃO, ROSCÁVEL, 3/4", COM ACABAMENTO E CANOPLA CROMADOS - FORNECIMENTO E INSTALAÇÃO. AF_08/2021</t>
  </si>
  <si>
    <t>REGISTRO DE GAVETA BRUTO, LATÃO, ROSCÁVEL, 1/2", COM ACABAMENTO E CANOPLA CROMADOS - FORNECIMENTO E INSTALAÇÃO. AF_08/2021</t>
  </si>
  <si>
    <t>REGISTRO DE GAVETA BRUTO, LATÃO, ROSCÁVEL, 3/4", COM ACABAMENTO E CANOPLA CROMADOS - FORNECIMENTO E INSTALAÇÃO. AF_08/2021</t>
  </si>
  <si>
    <t>REGISTRO DE ESFERA, PVC, ROSCÁVEL, COM VOLANTE, 3/4" - FORNECIMENTO E INSTALAÇÃO. AF_08/2021</t>
  </si>
  <si>
    <t>REGISTRO DE ESFERA, PVC, SOLDÁVEL, COM VOLANTE, DN  25 MM - FORNECIMENTO E INSTALAÇÃO. AF_08/2021</t>
  </si>
  <si>
    <t>REGISTRO DE ESFERA, PVC, SOLDÁVEL, COM VOLANTE, DN  32 MM - FORNECIMENTO E INSTALAÇÃO. AF_08/2021</t>
  </si>
  <si>
    <t>REGISTRO DE ESFERA, PVC, SOLDÁVEL, COM VOLANTE, DN  40 MM - FORNECIMENTO E INSTALAÇÃO. AF_08/2021</t>
  </si>
  <si>
    <t>REGISTRO DE ESFERA, PVC, SOLDÁVEL, COM VOLANTE, DN  50 MM - FORNECIMENTO E INSTALAÇÃO. AF_08/2021</t>
  </si>
  <si>
    <t>REGISTRO DE ESFERA, PVC, SOLDÁVEL, COM VOLANTE, DN  60 MM - FORNECIMENTO E INSTALAÇÃO. AF_08/2021</t>
  </si>
  <si>
    <t>REGISTRO DE GAVETA BRUTO, LATÃO, ROSCÁVEL, 1" - FORNECIMENTO E INSTALAÇÃO. AF_08/2021</t>
  </si>
  <si>
    <t>REGISTRO DE GAVETA BRUTO, LATÃO, ROSCÁVEL, 1 1/4" - FORNECIMENTO E INSTALAÇÃO. AF_08/2021</t>
  </si>
  <si>
    <t>REGISTRO DE GAVETA BRUTO, LATÃO, ROSCÁVEL, 1 1/2" - FORNECIMENTO E INSTALAÇÃO. AF_08/2021</t>
  </si>
  <si>
    <t>REGISTRO DE GAVETA BRUTO, LATÃO, ROSCÁVEL, 2" - FORNECIMENTO E INSTALAÇÃO. AF_08/2021</t>
  </si>
  <si>
    <t>REGISTRO DE GAVETA BRUTO, LATÃO, ROSCÁVEL, 2 1/2" - FORNECIMENTO E INSTALAÇÃO. AF_08/2021</t>
  </si>
  <si>
    <t>REGISTRO DE GAVETA BRUTO, LATÃO, ROSCÁVEL, 3" - FORNECIMENTO E INSTALAÇÃO. AF_08/2021</t>
  </si>
  <si>
    <t>REGISTRO DE GAVETA BRUTO, LATÃO, ROSCÁVEL, 4" - FORNECIMENTO E INSTALAÇÃO. AF_08/2021</t>
  </si>
  <si>
    <t>REGISTRO DE GAVETA BRUTO, LATÃO, ROSCÁVEL, 1", COM ACABAMENTO E CANOPLA CROMADOS - FORNECIMENTO E INSTALAÇÃO. AF_08/2021</t>
  </si>
  <si>
    <t>REGISTRO DE GAVETA BRUTO, LATÃO, ROSCÁVEL, 1 1/4", COM ACABAMENTO E CANOPLA CROMADOS - FORNECIMENTO E INSTALAÇÃO. AF_08/2021</t>
  </si>
  <si>
    <t>REGISTRO DE GAVETA BRUTO, LATÃO, ROSCÁVEL, 1 1/2", COM ACABAMENTO E CANOPLA CROMADOS - FORNECIMENTO E INSTALAÇÃO. AF_08/2021</t>
  </si>
  <si>
    <t>TORNEIRA DE BOIA PARA CAIXA D'ÁGUA, ROSCÁVEL, 1/2" - FORNECIMENTO E INSTALAÇÃO. AF_08/2021</t>
  </si>
  <si>
    <t>TORNEIRA DE BOIA PARA CAIXA D'ÁGUA, ROSCÁVEL, 3/4" - FORNECIMENTO E INSTALAÇÃO. AF_08/2021</t>
  </si>
  <si>
    <t>TORNEIRA DE BOIA PARA CAIXA D'ÁGUA, ROSCÁVEL, 1" - FORNECIMENTO E INSTALAÇÃO. AF_08/2021</t>
  </si>
  <si>
    <t>TORNEIRA DE BOIA PARA CAIXA D'ÁGUA, ROSCÁVEL, 1 1/4" - FORNECIMENTO E INSTALAÇÃO. AF_08/2021</t>
  </si>
  <si>
    <t>TORNEIRA DE BOIA PARA CAIXA D'ÁGUA, ROSCÁVEL, 1 1/2" - FORNECIMENTO E INSTALAÇÃO. AF_08/2021</t>
  </si>
  <si>
    <t>TORNEIRA DE BOIA PARA CAIXA D'ÁGUA, ROSCÁVEL, 2" - FORNECIMENTO E INSTALAÇÃO. AF_08/2021</t>
  </si>
  <si>
    <t>VÁLVULA DE ESFERA BRUTA, BRONZE, ROSCÁVEL, 1/2" - FORNECIMENTO E INSTALAÇÃO. AF_08/2021</t>
  </si>
  <si>
    <t>VÁLVULA DE ESFERA BRUTA, BRONZE, ROSCÁVEL, 3/4'' - FORNECIMENTO E INSTALAÇÃO. AF_08/2021</t>
  </si>
  <si>
    <t>VÁLVULA DE ESFERA BRUTA, BRONZE, ROSCÁVEL, 1'' - FORNECIMENTO E INSTALAÇÃO. AF_08/2021</t>
  </si>
  <si>
    <t>VÁLVULA DE ESFERA BRUTA, BRONZE, ROSCÁVEL, 1 1/4'' - FORNECIMENTO E INSTALAÇÃO. AF_08/2021</t>
  </si>
  <si>
    <t>VÁLVULA DE ESFERA BRUTA, BRONZE, ROSCÁVEL, 1 1/2'' - FORNECIMENTO E INSTALAÇÃO. AF_08/2021</t>
  </si>
  <si>
    <t>VÁLVULA DE ESFERA BRUTA, BRONZE, ROSCÁVEL, 2'' - FORNECIMENTO E INSTALAÇÃO. AF_08/2021</t>
  </si>
  <si>
    <t>VÁLVULA DE RETENÇÃO HORIZONTAL, DE BRONZE, ROSCÁVEL, 3/4" - FORNECIMENTO E INSTALAÇÃO. AF_08/2021</t>
  </si>
  <si>
    <t>VÁLVULA DE RETENÇÃO HORIZONTAL, DE BRONZE, ROSCÁVEL, 1" - FORNECIMENTO E INSTALAÇÃO. AF_08/2021</t>
  </si>
  <si>
    <t>VÁLVULA DE RETENÇÃO HORIZONTAL, DE BRONZE, ROSCÁVEL, 1 1/4" - FORNECIMENTO E INSTALAÇÃO. AF_08/2021</t>
  </si>
  <si>
    <t>VÁLVULA DE RETENÇÃO HORIZONTAL, DE BRONZE, ROSCÁVEL, 1 1/2"  - FORNECIMENTO E INSTALAÇÃO. AF_08/2021</t>
  </si>
  <si>
    <t>VÁLVULA DE RETENÇÃO HORIZONTAL, DE BRONZE, ROSCÁVEL, 2"  - FORNECIMENTO E INSTALAÇÃO. AF_08/2021</t>
  </si>
  <si>
    <t>VÁLVULA DE RETENÇÃO HORIZONTAL, DE BRONZE, ROSCÁVEL, 2 1/2" - FORNECIMENTO E INSTALAÇÃO. AF_08/2021</t>
  </si>
  <si>
    <t>VÁLVULA DE RETENÇÃO HORIZONTAL, DE BRONZE, ROSCÁVEL, 3" - FORNECIMENTO E INSTALAÇÃO. AF_08/2021</t>
  </si>
  <si>
    <t>VÁLVULA DE RETENÇÃO HORIZONTAL, DE BRONZE, ROSCÁVEL, 4" - FORNECIMENTO E INSTALAÇÃO. AF_08/2021</t>
  </si>
  <si>
    <t>VÁLVULA DE RETENÇÃO VERTICAL, DE BRONZE, ROSCÁVEL, 1/2" - FORNECIMENTO E INSTALAÇÃO. AF_08/2021</t>
  </si>
  <si>
    <t>VÁLVULA DE RETENÇÃO VERTICAL, DE BRONZE, ROSCÁVEL, 3/4" - FORNECIMENTO E INSTALAÇÃO. AF_08/2021</t>
  </si>
  <si>
    <t>VÁLVULA DE RETENÇÃO VERTICAL, DE BRONZE, ROSCÁVEL, 1" - FORNECIMENTO E INSTALAÇÃO. AF_08/2021</t>
  </si>
  <si>
    <t>VÁLVULA DE RETENÇÃO VERTICAL, DE BRONZE, ROSCÁVEL, 1 1/4" - FORNECIMENTO E INSTALAÇÃO. AF_08/2021</t>
  </si>
  <si>
    <t>VÁLVULA DE RETENÇÃO VERTICAL, DE BRONZE, ROSCÁVEL, 1 1/2" - FORNECIMENTO E INSTALAÇÃO. AF_08/2021</t>
  </si>
  <si>
    <t>VÁLVULA DE RETENÇÃO VERTICAL, DE BRONZE, ROSCÁVEL, 2" - FORNECIMENTO E INSTALAÇÃO. AF_08/2021</t>
  </si>
  <si>
    <t>VÁLVULA DE RETENÇÃO VERTICAL, DE BRONZE, ROSCÁVEL, 3" - FORNECIMENTO E INSTALAÇÃO. AF_08/2021</t>
  </si>
  <si>
    <t>VÁLVULA DE RETENÇÃO VERTICAL, DE BRONZE, ROSCÁVEL, 4" - FORNECIMENTO E INSTALAÇÃO. AF_08/2021</t>
  </si>
  <si>
    <t>VÁLVULA DE DESCARGA METÁLICA, BASE 1 1/2", ACABAMENTO METALICO CROMADO - FORNECIMENTO E INSTALAÇÃO. AF_08/2021</t>
  </si>
  <si>
    <t>VÁLVULA DE RETENÇÃO HORIZONTAL, DE BRONZE, ROSCÁVEL, 1/2" - FORNECIMENTO E INSTALAÇÃO. AF_08/2021</t>
  </si>
  <si>
    <t>VÁLVULA DE RETENÇÃO VERTICAL, DE BRONZE, ROSCÁVEL, 2 1/2" - FORNECIMENTO E INSTALAÇÃO. AF_08/2021</t>
  </si>
  <si>
    <t>VÁLVULA DE RETENÇÃO, DE BRONZE, PÉ COM CRIVOS, ROSCÁVEL, 3/4" - FORNECIMENTO E INSTALAÇÃO. AF_08/2021</t>
  </si>
  <si>
    <t>VÁLVULA DE RETENÇÃO, DE BRONZE, PÉ COM CRIVOS, ROSCÁVEL, 1" - FORNECIMENTO E INSTALAÇÃO. AF_08/2021</t>
  </si>
  <si>
    <t>VÁLVULA DE RETENÇÃO, DE BRONZE, PÉ COM CRIVOS, ROSCÁVEL, 1 1/4" - FORNECIMENTO E INSTALAÇÃO. AF_08/2021</t>
  </si>
  <si>
    <t>VÁLVULA DE RETENÇÃO, DE BRONZE, PÉ COM CRIVOS, ROSCÁVEL, 1 1/2" - FORNECIMENTO E INSTALAÇÃO. AF_08/2021</t>
  </si>
  <si>
    <t>VÁLVULA DE RETENÇÃO, DE BRONZE, PÉ COM CRIVOS, ROSCÁVEL, 2" - FORNECIMENTO E INSTALAÇÃO. AF_08/2021</t>
  </si>
  <si>
    <t>VÁLVULA DE RETENÇÃO, DE BRONZE, PÉ COM CRIVOS, ROSCÁVEL, 2 1/2" - FORNECIMENTO E INSTALAÇÃO. AF_08/2021</t>
  </si>
  <si>
    <t>VÁLVULA DE RETENÇÃO, DE BRONZE, PÉ COM CRIVOS, ROSCÁVEL, 3" - FORNECIMENTO E INSTALAÇÃO. AF_08/2021</t>
  </si>
  <si>
    <t>VÁLVULA DE RETENÇÃO, DE BRONZE, PÉ COM CRIVOS, ROSCÁVEL, 4" - FORNECIMENTO E INSTALAÇÃO. AF_08/2021</t>
  </si>
  <si>
    <t>VÁLVULA DE DESCARGA METÁLICA, BASE 1 1/4", ACABAMENTO METALICO CROMADO - FORNECIMENTO E INSTALAÇÃO. AF_08/2021</t>
  </si>
  <si>
    <t>REGISTRO OU VÁLVULA GLOBO ANGULAR EM LATÃO, PARA HIDRANTES EM INSTALAÇÃO PREDIAL DE INCÊNDIO, 45 GRAUS, 2 1/2" - FORNECIMENTO E INSTALAÇÃO. AF_08/2021</t>
  </si>
  <si>
    <t>REGISTRO OU REGULADOR DE GÁS DE COZINHA - FORNECIMENTO E INSTALAÇÃO. AF_08/2021</t>
  </si>
  <si>
    <t>REGISTRO DE ESFERA, PVC, ROSCÁVEL, COM VOLANTE, 1/2" - FORNECIMENTO E INSTALAÇÃO. AF_08/2021</t>
  </si>
  <si>
    <t>REGISTRO DE ESFERA, PVC, ROSCÁVEL, COM VOLANTE, 1" - FORNECIMENTO E INSTALAÇÃO. AF_08/2021</t>
  </si>
  <si>
    <t>REGISTRO DE ESFERA, PVC, ROSCÁVEL, COM VOLANTE, 1 1/4" - FORNECIMENTO E INSTALAÇÃO. AF_08/2021</t>
  </si>
  <si>
    <t>REGISTRO DE ESFERA, PVC, ROSCÁVEL, COM VOLANTE, 1 1/2" - FORNECIMENTO E INSTALAÇÃO. AF_08/2021</t>
  </si>
  <si>
    <t>REGISTRO DE ESFERA, PVC, ROSCÁVEL, COM VOLANTE, 2" - FORNECIMENTO E INSTALAÇÃO. AF_08/2021</t>
  </si>
  <si>
    <t>REGISTRO DE ESFERA, PVC, ROSCÁVEL, COM BORBOLETA, 1/2" - FORNECIMENTO E INSTALAÇÃO. AF_08/2021</t>
  </si>
  <si>
    <t>REGISTRO DE ESFERA, PVC, ROSCÁVEL, COM BORBOLETA, 3/4" - FORNECIMENTO E INSTALAÇÃO. AF_08/2021</t>
  </si>
  <si>
    <t>REGISTRO DE ESFERA, PVC, ROSCÁVEL, COM CABEÇA QUADRADA, 1/2" - FORNECIMENTO E INSTALAÇÃO. AF_08/2021</t>
  </si>
  <si>
    <t>REGISTRO DE ESFERA, PVC, ROSCÁVEL, COM CABEÇA QUADRADA, 3/4" - FORNECIMENTO E INSTALAÇÃO. AF_08/2021</t>
  </si>
  <si>
    <t>REGISTRO DE PRESSÃO, PVC, ROSCÁVEL, VOLANTE SIMPLES, 1/2" - FORNECIMENTO E INSTALAÇÃO. AF_08/2021</t>
  </si>
  <si>
    <t>REGISTRO DE PRESSÃO, PVC, ROSCÁVEL, VOLANTE SIMPLES, 3/4" - FORNECIMENTO E INSTALAÇÃO. AF_08/2021</t>
  </si>
  <si>
    <t>REGISTRO DE ESFERA, PVC, SOLDÁVEL, COM VOLANTE, DN  20 MM - FORNECIMENTO E INSTALAÇÃO. AF_08/2021</t>
  </si>
  <si>
    <t>REGISTRO DE PRESSÃO, PVC, SOLDÁVEL, VOLANTE SIMPLES, DN  20 MM - FORNECIMENTO E INSTALAÇÃO. AF_08/2021</t>
  </si>
  <si>
    <t>REGISTRO DE PRESSÃO, PVC, SOLDÁVEL, VOLANTE SIMPLES, DN  25 MM - FORNECIMENTO E INSTALAÇÃO. AF_08/2021</t>
  </si>
  <si>
    <t>SUBSTITUIÇÃO DE REGISTRO OU VÁLVULA, ROSCÁVEL, DN  20 MM. AF_08/2021</t>
  </si>
  <si>
    <t>SUBSTITUIÇÃO DE REGISTRO OU VÁLVULA, ROSCÁVEL, DN  25 MM. AF_08/2021</t>
  </si>
  <si>
    <t>SUBSTITUIÇÃO DE REGISTRO OU VÁLVULA, ROSCÁVEL, DN  32 MM. AF_08/2021</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</si>
  <si>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</si>
  <si>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</si>
  <si>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KIT CAVALETE PARA MEDIÇÃO DE ÁGUA - ENTRADA PRINCIPAL, EM AÇO GALVANIZADO DN 25 (1 )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</si>
  <si>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</si>
  <si>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</si>
  <si>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</si>
  <si>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</si>
  <si>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</si>
  <si>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</si>
  <si>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</si>
  <si>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</si>
  <si>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</si>
  <si>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</si>
  <si>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</si>
  <si>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</si>
  <si>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</si>
  <si>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</si>
  <si>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</si>
  <si>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</si>
  <si>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</si>
  <si>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</si>
  <si>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</si>
  <si>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</si>
  <si>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</si>
  <si>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</si>
  <si>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</si>
  <si>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</si>
  <si>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</si>
  <si>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</si>
  <si>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</si>
  <si>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</si>
  <si>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</si>
  <si>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</si>
  <si>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</si>
  <si>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</si>
  <si>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</si>
  <si>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</si>
  <si>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</si>
  <si>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</si>
  <si>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</si>
  <si>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</si>
  <si>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</si>
  <si>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</si>
  <si>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</si>
  <si>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</si>
  <si>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</si>
  <si>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</si>
  <si>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</si>
  <si>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</si>
  <si>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</si>
  <si>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</si>
  <si>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</si>
  <si>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</si>
  <si>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</si>
  <si>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</si>
  <si>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</si>
  <si>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</si>
  <si>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</si>
  <si>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</si>
  <si>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</si>
  <si>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</si>
  <si>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</si>
  <si>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</si>
  <si>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</si>
  <si>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</si>
  <si>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</si>
  <si>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</si>
  <si>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</si>
  <si>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</si>
  <si>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</si>
  <si>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</si>
  <si>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</si>
  <si>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</si>
  <si>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</si>
  <si>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</si>
  <si>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</si>
  <si>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</si>
  <si>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</si>
  <si>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</si>
  <si>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</si>
  <si>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</si>
  <si>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</si>
  <si>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</si>
  <si>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</si>
  <si>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SUPORTE PARA ELETROCALHA LISA OU PERFURADA EM AÇO GALVANIZADO, LARGURA 500 OU 800 MM E ALTURA 50 MM, ESPAÇADO A CADA 1,5 M, EM PERFILADO DE SEÇÃO 38X76 MM, POR METRO DE ELETROCALHA FIXADA. AF_07/2017</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</si>
  <si>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</si>
  <si>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</si>
  <si>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</si>
  <si>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</si>
  <si>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</si>
  <si>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</si>
  <si>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</si>
  <si>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</si>
  <si>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</si>
  <si>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</si>
  <si>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</si>
  <si>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</si>
  <si>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</si>
  <si>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</si>
  <si>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</si>
  <si>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</si>
  <si>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</si>
  <si>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</si>
  <si>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</si>
  <si>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</si>
  <si>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</si>
  <si>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</si>
  <si>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</si>
  <si>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</si>
  <si>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</si>
  <si>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</si>
  <si>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</si>
  <si>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ESCAVAÇÃO MECANIZADA PARA BLOCO DE COROAMENTO OU SAPATA COM RETROESCAVADEIRA (SEM ESCAVAÇÃO PARA COLOCAÇÃO DE FÔRMAS). AF_06/2017</t>
  </si>
  <si>
    <t>ESCAVAÇÃO MECANIZADA PARA BLOCO DE COROAMENTO OU SAPATA COM RETROESCAVADEIRA (INCLUINDO ESCAVAÇÃO PARA COLOCAÇÃO DE FÔRMAS). AF_06/2017</t>
  </si>
  <si>
    <t>ESCAVAÇÃO MANUAL PARA BLOCO DE COROAMENTO OU SAPATA (SEM ESCAVAÇÃO PARA COLOCAÇÃO DE FÔRMAS). AF_06/2017</t>
  </si>
  <si>
    <t>ESCAVAÇÃO MANUAL PARA BLOCO DE COROAMENTO OU SAPATA (INCLUINDO ESCAVAÇÃO PARA COLOCAÇÃO DE FÔRMAS). AF_06/2017</t>
  </si>
  <si>
    <t>ESCAVAÇÃO MECANIZADA PARA VIGA BALDRAME COM MINI-ESCAVADEIRA (SEM ESCAVAÇÃO PARA COLOCAÇÃO DE FÔRMAS). AF_06/2017</t>
  </si>
  <si>
    <t>ESCAVAÇÃO MECANIZADA PARA VIGA BALDRAME COM MINI-ESCAVADEIRA (INCLUINDO ESCAVAÇÃO PARA COLOCAÇÃO DE FÔRMAS). AF_06/2017</t>
  </si>
  <si>
    <t>ESCAVAÇÃO MANUAL DE VALA PARA VIGA BALDRAME (SEM ESCAVAÇÃO PARA COLOCAÇÃO DE FÔRMAS). AF_06/2017</t>
  </si>
  <si>
    <t>ESCAVAÇÃO MANUAL DE VALA PARA VIGA BALDRAME (INCLUINDO ESCAVAÇÃO PARA COLOCAÇÃO DE FÔRMAS). AF_06/2017</t>
  </si>
  <si>
    <t>FABRICAÇÃO, MONTAGEM E DESMONTAGEM DE FÔRMA PARA BLOCO DE COROAMENTO, EM MADEIRA SERRADA, E=25 MM, 1 UTILIZAÇÃO. AF_06/2017</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</si>
  <si>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</si>
  <si>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</si>
  <si>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</si>
  <si>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</si>
  <si>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</si>
  <si>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</si>
  <si>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</si>
  <si>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</si>
  <si>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</si>
  <si>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</si>
  <si>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</si>
  <si>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</si>
  <si>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</si>
  <si>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</si>
  <si>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</si>
  <si>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</si>
  <si>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</si>
  <si>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</si>
  <si>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</si>
  <si>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</si>
  <si>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</si>
  <si>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</si>
  <si>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</si>
  <si>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</si>
  <si>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</si>
  <si>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</si>
  <si>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</si>
  <si>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</si>
  <si>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</si>
  <si>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</si>
  <si>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</si>
  <si>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</si>
  <si>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</si>
  <si>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</si>
  <si>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</si>
  <si>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</si>
  <si>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</si>
  <si>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</si>
  <si>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</si>
  <si>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</si>
  <si>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</si>
  <si>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</si>
  <si>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</si>
  <si>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</si>
  <si>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</si>
  <si>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</si>
  <si>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</si>
  <si>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</si>
  <si>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</si>
  <si>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</si>
  <si>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</si>
  <si>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</si>
  <si>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</si>
  <si>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</si>
  <si>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</si>
  <si>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</si>
  <si>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</si>
  <si>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</si>
  <si>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</si>
  <si>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</si>
  <si>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</si>
  <si>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</si>
  <si>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</si>
  <si>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</si>
  <si>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</si>
  <si>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</si>
  <si>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</si>
  <si>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</si>
  <si>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</si>
  <si>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</si>
  <si>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</si>
  <si>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</si>
  <si>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</si>
  <si>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</si>
  <si>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</si>
  <si>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</si>
  <si>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</si>
  <si>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</si>
  <si>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</si>
  <si>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</si>
  <si>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</si>
  <si>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</si>
  <si>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</si>
  <si>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</si>
  <si>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</si>
  <si>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</si>
  <si>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</si>
  <si>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</si>
  <si>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</si>
  <si>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</si>
  <si>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</si>
  <si>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</si>
  <si>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</si>
  <si>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</si>
  <si>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</si>
  <si>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</si>
  <si>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</si>
  <si>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</si>
  <si>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</si>
  <si>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</si>
  <si>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</si>
  <si>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</si>
  <si>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</si>
  <si>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</si>
  <si>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</si>
  <si>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</si>
  <si>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</si>
  <si>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</si>
  <si>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</si>
  <si>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</si>
  <si>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</si>
  <si>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</si>
  <si>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DESMONTE DE MATERIAL DE 3ª CATEGORIA (BLOCOS DE ROCHAS OU MATACOS), COM MARTELETE PNEUMÁTICO MANUAL  EXCLUSIVE CARGA E TRANSPORTE. AF_03/2021</t>
  </si>
  <si>
    <t>DESMONTE DE MATERIAL DE 3ª CATEGORIA (BLOCOS DE ROCHAS OU MATACOS), EM VALA, COM MARTELETE PNEUMÁTICO MANUAL   EXCLUSIVE RETIRADA, CARGA E TRANSPORTE. AF_03/2021</t>
  </si>
  <si>
    <t>RETIRADA DE MATERIAL DE 3ª CATEGORIA (APÓS ESCAVAÇÃO/DESMONTE) EM VALAS, COM ESCAVADEIRA HIDRÁULICA - EXCLUSIVE CARGA E TRANSPORTE. AF_03/2021</t>
  </si>
  <si>
    <t>RETIRADA DE MATERIAL DE 3ª CATEGORIA (APÓS ESCAVAÇÃO/DESMONTE) EM VALAS, COM RETROESCAVADEIRA - EXCLUSIVE CARGA E TRANSPORTE. AF_03/2021</t>
  </si>
  <si>
    <t>ESCAVAÇÃO MANUAL DE VALA COM PROFUNDIDADE MENOR OU IGUAL A 1,30 M. AF_02/2021</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</si>
  <si>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</si>
  <si>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</si>
  <si>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</si>
  <si>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</si>
  <si>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</si>
  <si>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</si>
  <si>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</si>
  <si>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</si>
  <si>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</si>
  <si>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</si>
  <si>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</si>
  <si>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</si>
  <si>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</si>
  <si>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</si>
  <si>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</si>
  <si>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</si>
  <si>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</si>
  <si>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</si>
  <si>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</si>
  <si>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</si>
  <si>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</si>
  <si>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</si>
  <si>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</si>
  <si>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</si>
  <si>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</si>
  <si>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</si>
  <si>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</si>
  <si>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</si>
  <si>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</si>
  <si>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</si>
  <si>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</si>
  <si>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</si>
  <si>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</si>
  <si>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</si>
  <si>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</si>
  <si>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</si>
  <si>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</si>
  <si>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</si>
  <si>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</si>
  <si>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</si>
  <si>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</si>
  <si>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</si>
  <si>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</si>
  <si>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</si>
  <si>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</si>
  <si>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</si>
  <si>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</si>
  <si>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</si>
  <si>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</si>
  <si>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</si>
  <si>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 CAMINHÃO BASCULANTE DE 6 M³, EM VIA URBANA EM LEITO NATURAL (UNIDADE: TXKM). AF_07/2020</t>
  </si>
  <si>
    <t>TXKM</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</si>
  <si>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</si>
  <si>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</si>
  <si>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</si>
  <si>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MENOR QUE 1,5 M (ACERTO DO SOLO NATURAL). AF_08/2020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</si>
  <si>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</si>
  <si>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</si>
  <si>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</si>
  <si>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</si>
  <si>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</si>
  <si>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</si>
  <si>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</si>
  <si>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</si>
  <si>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</si>
  <si>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UMIDIFICAÇÃO DE MATERIAL PARA VALAS COM CAMINHÃO PIPA 10000L. AF_11/2016</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</si>
  <si>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</si>
  <si>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</si>
  <si>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</si>
  <si>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</si>
  <si>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</si>
  <si>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</si>
  <si>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</si>
  <si>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</si>
  <si>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</si>
  <si>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</si>
  <si>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</si>
  <si>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</si>
  <si>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</si>
  <si>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</si>
  <si>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</si>
  <si>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</si>
  <si>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</si>
  <si>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</si>
  <si>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</si>
  <si>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</si>
  <si>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</si>
  <si>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</si>
  <si>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</si>
  <si>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</si>
  <si>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</si>
  <si>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</si>
  <si>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</si>
  <si>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</si>
  <si>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</si>
  <si>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</si>
  <si>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</si>
  <si>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</si>
  <si>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</si>
  <si>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</si>
  <si>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</si>
  <si>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</si>
  <si>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</si>
  <si>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</si>
  <si>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</si>
  <si>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</si>
  <si>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</si>
  <si>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</si>
  <si>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</si>
  <si>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</si>
  <si>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</si>
  <si>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</si>
  <si>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</si>
  <si>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</si>
  <si>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</si>
  <si>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</si>
  <si>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</si>
  <si>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</si>
  <si>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</si>
  <si>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</si>
  <si>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</si>
  <si>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</si>
  <si>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</si>
  <si>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</si>
  <si>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</si>
  <si>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VEDAÇÃO DE BLOCOS CERÂMICOS MACIÇOS DE 5X10X20CM (ESPESSURA 10CM) E ARGAMASSA DE ASSENTAMENTO COM PREPARO EM BETONEIRA. AF_05/2020</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</si>
  <si>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</si>
  <si>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</si>
  <si>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</si>
  <si>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</si>
  <si>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</si>
  <si>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</si>
  <si>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</si>
  <si>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</si>
  <si>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</si>
  <si>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</si>
  <si>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</si>
  <si>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</si>
  <si>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</si>
  <si>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</si>
  <si>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</si>
  <si>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</si>
  <si>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</si>
  <si>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</si>
  <si>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</si>
  <si>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</si>
  <si>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</si>
  <si>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</si>
  <si>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</si>
  <si>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</si>
  <si>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</si>
  <si>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</si>
  <si>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</si>
  <si>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</si>
  <si>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</si>
  <si>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</si>
  <si>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</si>
  <si>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</si>
  <si>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COM ELEMENTO VAZADO DE CERÂMICA (COBOGÓ) DE 7X20X20CM E ARGAMASSA DE ASSENTAMENTO COM PREPARO EM BETONEIRA. AF_05/2020</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</si>
  <si>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</si>
  <si>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</si>
  <si>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</si>
  <si>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</si>
  <si>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</si>
  <si>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</si>
  <si>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</si>
  <si>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</si>
  <si>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</si>
  <si>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</si>
  <si>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</si>
  <si>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</si>
  <si>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</si>
  <si>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</si>
  <si>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</si>
  <si>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</si>
  <si>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</si>
  <si>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</si>
  <si>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</si>
  <si>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</si>
  <si>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</si>
  <si>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</si>
  <si>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</si>
  <si>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</si>
  <si>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</si>
  <si>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</si>
  <si>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</si>
  <si>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</si>
  <si>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</si>
  <si>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</si>
  <si>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</si>
  <si>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</si>
  <si>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</si>
  <si>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</si>
  <si>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</si>
  <si>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</si>
  <si>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</si>
  <si>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</si>
  <si>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</si>
  <si>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</si>
  <si>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</si>
  <si>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</si>
  <si>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</si>
  <si>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</si>
  <si>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</si>
  <si>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</si>
  <si>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</si>
  <si>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</si>
  <si>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</si>
  <si>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</si>
  <si>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</si>
  <si>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</si>
  <si>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</si>
  <si>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</si>
  <si>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</si>
  <si>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</si>
  <si>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</si>
  <si>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</si>
  <si>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</si>
  <si>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</si>
  <si>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</si>
  <si>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</si>
  <si>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</si>
  <si>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</si>
  <si>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</si>
  <si>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</si>
  <si>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</si>
  <si>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</si>
  <si>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</si>
  <si>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</si>
  <si>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</si>
  <si>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</si>
  <si>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</si>
  <si>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</si>
  <si>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</si>
  <si>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</si>
  <si>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</si>
  <si>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</si>
  <si>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REFORÇO METÁLICO EM PAREDE DRYWALL. AF_06/2017</t>
  </si>
  <si>
    <t>INSTALAÇÃO DE REFORÇO DE MADEIRA EM PAREDE DRYWALL. AF_06/2017</t>
  </si>
  <si>
    <t>DIVISÓRIA FIXA EM VIDRO TEMPERADO 10 MM, SEM ABERTURA. AF_01/2021</t>
  </si>
  <si>
    <t>DIVISORIA SANITÁRIA, TIPO CABINE, EM GRANITO CINZA POLIDO, ESP = 3CM, ASSENTADO COM ARGAMASSA COLANTE AC III-E, EXCLUSIVE FERRAGENS. AF_01/2021</t>
  </si>
  <si>
    <t>DIVISORIA SANITÁRIA, TIPO CABINE, EM MÁRMORE BRANCO POLIDO, ESP = 3CM, ASSENTADO COM ARGAMASSA COLANTE AC III-E, EXCLUSIVE FERRAGENS. AF_01/2021</t>
  </si>
  <si>
    <t>TAPA VISTA DE MICTÓRIO EM GRANITO CINZA POLIDO, ESP = 3CM, ASSENTADO COM ARGAMASSA COLANTE AC III-E . AF_01/2021</t>
  </si>
  <si>
    <t>TAPA VISTA DE MICTÓRIO EM MÁRMORE BRANCO POLIDO, ESP = 3CM, ASSENTADO COM ARGAMASSA COLANTE AC III-E . AF_01/2021</t>
  </si>
  <si>
    <t>DIVISORIA SANITÁRIA, TIPO CABINE, EM PAINEL DE GRANILITE, ESP = 3CM, ASSENTADO COM ARGAMASSA COLANTE AC III-E, EXCLUSIVE FERRAGENS. AF_01/2021</t>
  </si>
  <si>
    <t>TAPA VISTA DE MICTÓRIO EM PAINEL DE GRANILITE, ESP = 3CM, ASSENTADO COM ARGAMASSA COLANTE AC III-E . AF_01/2021</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</si>
  <si>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</si>
  <si>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</si>
  <si>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</si>
  <si>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TAPA BURACO COM APLICAÇÃO DE CONCRETO ASFÁLTICO (USINAGEM PRÓPRIA) E PINTURA DE LIGAÇÃO. AF_12/2020</t>
  </si>
  <si>
    <t>EXECUÇÃO DE TAPA BURACO COM APLICAÇÃO DE PRÉ MISTURADO A FRIO (USINAGEM PRÓPRIA) E PINTURA DE LIGAÇÃO. AF_12/2020</t>
  </si>
  <si>
    <t>RECOMPOSIÇÃO DE REVESTIMENTO EM CONCRETO ASFÁLTICO (USINAGEM PRÓPRIA), PARA O FECHAMENTO DE VALAS - INCLUSO DEMOLIÇÃO DO PAVIMENTO. AF_12/2020</t>
  </si>
  <si>
    <t>RECOMPOSIÇÃO DE REVESTIMENTO EM PRÉ MISTURADO A FRIO (USINAGEM PRÓPRIA), PARA FECHAMENTO DE VALAS - INCLUSO DEMOLIÇÃO DO PAVIMENTO. AF_12/2020</t>
  </si>
  <si>
    <t>RECOMPOSIÇÃO DE PAVIMENTOS EM PEDRA POLIÉDRICA, REJUNTAMENTO COM PÓ DE PEDRA, COM REAPROVEITAMENTO DAS PEDRAS POLIÉDRICAS PARA O FECHAMENTO DE VALAS - INCLUSO RETIRADA E COLOCAÇÃO DO MATERIAL. AF_12/2020</t>
  </si>
  <si>
    <t>RECOMPOSIÇÃO DE PAVIMENTO EM PEDRAS POLIÉDRICAS, REJUNTAMENTO COM PEDRISCO E EMULSÃO ASFÁLTICA COM REAPROVEITAMENTO DAS PEDRAS POLIÉDRICAS,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</si>
  <si>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</si>
  <si>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</si>
  <si>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PARALELEPÍPEDOS, REJUNTAMENTO COM PEDRISCO E EMULSÃO ASFÁLTICA, COM REAPROVEITAMENTO DOS PARALELEPÍPEDOS,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</si>
  <si>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</si>
  <si>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PISO INTERTRAVADO SEXTAVADO, COM REAPROVEITAMENTO DOS BLOCOS SEXTAVADO, PARA O FECHAMENTO DE VALAS - INCLUSO RETIRADA E COLOCAÇÃO DO MATERIAL. AF_12/2020</t>
  </si>
  <si>
    <t>RECOMPOSIÇÃO DE BASE E OU SUB-BASE PARA REMENDO PROFUNDO DE SOLOS DE COMPORTAMENTO LATERÍTICO (ARENOSO)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</si>
  <si>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</si>
  <si>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</si>
  <si>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COM CIMENTO (TEOR DE 6%) - INCLUSO RETIRADA E COLOCAÇÃO DO MATERIAL. AF_12/2020</t>
  </si>
  <si>
    <t>RECOMPOSIÇÃO DE BASE E OU SUB-BASE PARA REMENDO PROFUNDO DE SOLO COM CIMENTO (TEOR DE 8%) - INCLUSO RETIRADA E COLOCAÇÃO DO MATERIAL. AF_12/2020</t>
  </si>
  <si>
    <t>RECOMPOSIÇÃO DE BASE E OU SUB-BASE PARA REMENDO PROFUNDO DE SOLO BRITA (40/60) - INCLUSO RETIRADA E COLOCAÇÃO DO MATERIAL. AF_12/2020</t>
  </si>
  <si>
    <t>RECOMPOSIÇÃO DE BASE E OU SUB-BASE PARA REMENDO PROFUNDO DE SOLO BRITA (50/50)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</si>
  <si>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</si>
  <si>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</si>
  <si>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</si>
  <si>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BRITA GRADUADA SIMPLES - INCLUSO RETIRADA E COLOCAÇÃO DO MATERIAL. AF_12/2020</t>
  </si>
  <si>
    <t>RECOMPOSIÇÃO DE BASE E OU SUB-BASE PARA FECHAMENTO DE VALAS DE SOLOS DE COMPORTAMENTO LATERÍTICO (ARENOSO)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</si>
  <si>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</si>
  <si>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</si>
  <si>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</si>
  <si>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</si>
  <si>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BRITA (40/60)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</si>
  <si>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</si>
  <si>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</si>
  <si>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</si>
  <si>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</si>
  <si>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BRITA GRADUADA SIMPLES - INCLUSO RETIRADA E COLOCAÇÃO DO MATERIAL. AF_12/2020</t>
  </si>
  <si>
    <t>REASSENTAMENTO DE PARALELEPÍPEDOS, REJUNTAMENTO COM PÓ DE PEDRA, COM REAPROVEITAMENTO DOS PARALELEPÍPEDOS - INCLUSO RETIRADA E COLOCAÇÃO DO MATERIAL. AF_12/2020</t>
  </si>
  <si>
    <t>REASSENTAMENTO DE PARALELEPÍPEDOS, REJUNTAMENTO COM PEDRISCO E EMULSÃO ASFÁLTICA, COM REAPROVEITAMENTO DOS PARALELEPÍPEDOS - INCLUSO RETIRADA E COLOCAÇÃO DO MATERIAL. AF_12/2020_P</t>
  </si>
  <si>
    <t>REASSENTAMENTO DE PARALELEPÍPEDOS, REJUNTAMENTO COM ARGAMASSA, COM REAPROVEITAMENTO DOS PARALELEPÍPEDOS - INCLUSO RETIRADA E COLOCAÇÃO DO MATERIAL. AF_12/2020</t>
  </si>
  <si>
    <t>REASSENTAMENTO DE PEDRAS POLIÉDRICAS, REJUNTAMENTO COM PÓ DE PEDRA, COM REAPROVEITAMENTO DAS PEDRAS POLIÉDRICAS - INCLUSO RETIRADA E COLOCAÇÃO DO MATERIAL.  AF_12/2020</t>
  </si>
  <si>
    <t>REASSENTAMENTO DE PEDRAS POLIÉDRICAS, REJUNTAMENTO COM PEDRISCO E EMULSÃO ASFÁLTICA, COM REAPROVEITAMENTO DAS PEDRAS POLIÉDRICAS - INCLUSO RETIRADA E COLOCAÇÃO DO MATERIAL. AF_12/2020_P</t>
  </si>
  <si>
    <t>REASSENTAMENTO DE PEDRAS POLIÉDRICAS, REJUNTAMENTO COM ARGAMASSA, COM REAPROVEITAMENTO DAS PEDRAS POLIÉDRICAS - INCLUSO RETIRADA E COLOCAÇÃO DO MATERIAL. AF_12/2020</t>
  </si>
  <si>
    <t>REASSENTAMENTO DE BLOCOS PISOGRAMA PARA PISO INTERTRAVADO, COM REAPROVEITAMENTO DOS BLOCOS PISOGRAMA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</si>
  <si>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</si>
  <si>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</si>
  <si>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</si>
  <si>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</si>
  <si>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</si>
  <si>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</si>
  <si>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</si>
  <si>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</si>
  <si>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</si>
  <si>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16 FACES PARA PISO INTERTRAVADO, ESPESSURA DE 4  CM, EM CALÇADA,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</si>
  <si>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</si>
  <si>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</si>
  <si>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</si>
  <si>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10 CM, EM VIA/ESTACIONAMENTO, COM REAPROVEITAMENTO DOS BLOCOS 16 FACES - INCLUSO RETIRADA E COLOCAÇÃO DO MATERIAL. AF_12/2020</t>
  </si>
  <si>
    <t>EXECUÇÃO DE TAPA BURACO COM APLICAÇÃO DE CONCRETO ASFÁLTICO (AQUISIÇÃO EM USINA) E PINTURA DE LIGAÇÃO. AF_12/2020</t>
  </si>
  <si>
    <t>RECOMPOSIÇÃO DE REVESTIMENTO EM CONCRETO ASFÁLTICO (AQUISIÇÃO EM USINA), PARA O FECHAMENTO DE VALAS - INCLUSO DEMOLIÇÃO DO PAVIMENTO. AF_12/2020</t>
  </si>
  <si>
    <t>EXECUÇÃO DE PINTURA DE LIGAÇÃO COM EMULSÃO ASFÁLTICA RR-2C, PARA O FECHAMENTO DE VALAS. AF_12/2020</t>
  </si>
  <si>
    <t>RECOMPOSIÇÃO DE PAVIMENTO EM PISO INTERTRAVADO, COM REAPROVEITAMENTO DOS BLOCOS INTERTRAVADOS, PARA FECHAMENTO DE VALAS - INCLUSO RETIRADA E COLOCAÇÃO DO MATERIAL.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</si>
  <si>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</si>
  <si>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</si>
  <si>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</si>
  <si>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</si>
  <si>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</si>
  <si>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</si>
  <si>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</si>
  <si>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</si>
  <si>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</si>
  <si>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</si>
  <si>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</si>
  <si>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</si>
  <si>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</si>
  <si>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</si>
  <si>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</si>
  <si>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</si>
  <si>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</si>
  <si>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</si>
  <si>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</si>
  <si>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</si>
  <si>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</si>
  <si>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</si>
  <si>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</si>
  <si>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</si>
  <si>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</si>
  <si>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</si>
  <si>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AF_11/2019</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</si>
  <si>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</si>
  <si>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</si>
  <si>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</si>
  <si>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</si>
  <si>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</si>
  <si>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</si>
  <si>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</si>
  <si>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</si>
  <si>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</si>
  <si>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</si>
  <si>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</si>
  <si>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</si>
  <si>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</si>
  <si>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</si>
  <si>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</si>
  <si>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</si>
  <si>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</si>
  <si>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</si>
  <si>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</si>
  <si>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</si>
  <si>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</si>
  <si>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PAVIMENTO DE CONCRETO SIMPLES (PCS), FCK = 40 MPA, CAMADA COM ESPESSURA DE 15,0 CM. AF_11/2017</t>
  </si>
  <si>
    <t>EXECUÇÃO DE PAVIMENTO DE CONCRETO SIMPLES (PCS), FCK = 40 MPA, CAMADA COM ESPESSURA DE 17,5 CM. AF_11/2017</t>
  </si>
  <si>
    <t>EXECUÇÃO DE PAVIMENTO DE CONCRETO SIMPLES (PCS), FCK = 40 MPA, CAMADA COM ESPESSURA DE 20,0 CM. AF_11/2017</t>
  </si>
  <si>
    <t>EXECUÇÃO DE PAVIMENTO DE CONCRETO SIMPLES (PCS), FCK = 40 MPA, CAMADA COM ESPESSURA DE 22,5 CM. AF_11/2017</t>
  </si>
  <si>
    <t>EXECUÇÃO DE PAVIMENTO DE CONCRETO SIMPLES (PCS), FCK = 40 MPA, CAMADA COM ESPESSURA DE 25,0 CM. AF_11/2017</t>
  </si>
  <si>
    <t>EXECUÇÃO DE PAVIMENTO DE CONCRETO SIMPLES (PCS), FCK = 40 MPA, CAMADA COM ESPESSURA DE 27,5 CM. AF_11/2017</t>
  </si>
  <si>
    <t>EXECUÇÃO DE PAVIMENTO DE CONCRETO ARMADO (PCA), FCK = 40 MPA, CAMADA COM ESPESSURA DE 12,5 CM. AF_11/2017</t>
  </si>
  <si>
    <t>EXECUÇÃO DE PAVIMENTO DE CONCRETO ARMADO (PCA), FCK = 40 MPA, CAMADA COM ESPESSURA DE 15,0 CM. AF_11/2017</t>
  </si>
  <si>
    <t>EXECUÇÃO DE PAVIMENTO DE CONCRETO ARMADO (PCA), FCK = 40 MPA, CAMADA COM ESPESSURA DE 17,5 CM. AF_11/2017</t>
  </si>
  <si>
    <t>APLICAÇÃO DE LONA PLÁSTICA PARA EXECUÇÃO DE PAVIMENTOS DE CONCRETO. AF_11/2017</t>
  </si>
  <si>
    <t>EXECUÇÃO DE JUNTAS DE CONTRAÇÃO PARA PAVIMENTOS DE CONCRETO. AF_11/2017</t>
  </si>
  <si>
    <t>APLICAÇÃO DE GRAXA EM BARRAS DE TRANSFERÊNCIA PARA EXECUÇÃO DE PAVIMENTO DE CONCRETO. AF_11/2017</t>
  </si>
  <si>
    <t>BARRAS DE TRANSFERÊNCIA, AÇO CA-25 DE 16,0 MM, PARA EXECUÇÃO DE PAVIMENTO DE CONCRETO  FORNECIMENTO E INSTALAÇÃO. AF_11/2017</t>
  </si>
  <si>
    <t>BARRAS DE TRANSFERÊNCIA, AÇO CA-25 DE 20,0 MM, PARA EXECUÇÃO DE PAVIMENTO DE CONCRETO  FORNECIMENTO E INSTALAÇÃO. AF_11/2017</t>
  </si>
  <si>
    <t>BARRAS DE TRANSFERÊNCIA, AÇO CA-25 DE 25,0 MM, PARA EXECUÇÃO DE PAVIMENTO DE CONCRETO  FORNECIMENTO E INSTALAÇÃO. AF_11/2017</t>
  </si>
  <si>
    <t>BARRAS DE TRANSFERÊNCIA, AÇO CA-25 DE 32,0 MM, PARA EXECUÇÃO DE PAVIMENTO DE CONCRETO  FORNECIMENTO E INSTALAÇÃO. AF_11/2017</t>
  </si>
  <si>
    <t>BARRAS DE LIGAÇÃO, AÇO CA-50 DE 10 MM, PARA EXECUÇÃO DE PAVIMENTO DE CONCRETO  FORNECIMENTO E INSTALAÇÃO. AF_11/2017</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</si>
  <si>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</si>
  <si>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</si>
  <si>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</si>
  <si>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</si>
  <si>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</si>
  <si>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</si>
  <si>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</si>
  <si>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</si>
  <si>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</si>
  <si>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</si>
  <si>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</si>
  <si>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</si>
  <si>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PEDRISCO E EMULSÃO ASFÁLTICA. AF_05/2020_P</t>
  </si>
  <si>
    <t>EXECUÇÃO DE PAVIMENTO EM PEDRAS POLIÉDRICAS, REJUNTAMENTO COM ARGAMASSA TRAÇO 1:3 (CIMENTO E AREIA). AF_05/2020</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</si>
  <si>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</si>
  <si>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</si>
  <si>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</si>
  <si>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</si>
  <si>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</si>
  <si>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</si>
  <si>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EXECUÇÃO DE PAVIMENTO COM APLICAÇÃO DE PRÉ-MISTURADO A FRIO, CAMADA DE ROLAMENTO - EXCLUSIVE CARGA E TRANSPORTE. AF_11/2019</t>
  </si>
  <si>
    <t>EXECUÇÃO DE PAVIMENTO COM APLICAÇÃO DE PRÉ-MISTURADO A FRIO, CAMADA DE BINDER - EXCLUSIVE CARGA E TRANSPORTE. AF_11/2019</t>
  </si>
  <si>
    <t>USINAGEM DE CONCRETO ASFÁLTICO COM CAP 50/70, PARA CAMADA DE BINDER, PADRÃO DNIT FAIXA B, EM USINA DE ASFALTO CONTÍNUA DE 80 TON/H. AF_03/2020</t>
  </si>
  <si>
    <t>T</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</si>
  <si>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</si>
  <si>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</si>
  <si>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</si>
  <si>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</si>
  <si>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</si>
  <si>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</si>
  <si>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</si>
  <si>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</si>
  <si>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</si>
  <si>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</si>
  <si>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</si>
  <si>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</si>
  <si>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</si>
  <si>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</si>
  <si>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</si>
  <si>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</si>
  <si>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</si>
  <si>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</si>
  <si>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</si>
  <si>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</si>
  <si>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</si>
  <si>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</si>
  <si>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</si>
  <si>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ACRÍLICO EM TETO, UMA DEMÃO. AF_06/2014</t>
  </si>
  <si>
    <t>APLICAÇÃO DE FUNDO SELADOR ACRÍLICO EM PAREDES, UMA DEMÃO. AF_06/2014</t>
  </si>
  <si>
    <t>APLICAÇÃO MANUAL DE PINTURA COM TINTA LÁTEX ACRÍLICA EM TETO, DUAS DEMÃOS. AF_06/2014</t>
  </si>
  <si>
    <t>APLICAÇÃO MANUAL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</si>
  <si>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</si>
  <si>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</si>
  <si>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</si>
  <si>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</si>
  <si>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</si>
  <si>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</si>
  <si>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</si>
  <si>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</si>
  <si>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</si>
  <si>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</si>
  <si>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</si>
  <si>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</si>
  <si>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</si>
  <si>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</si>
  <si>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</si>
  <si>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</si>
  <si>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</si>
  <si>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</si>
  <si>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</si>
  <si>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</si>
  <si>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</si>
  <si>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LIXAMENTO DE MADEIRA PARA APLICAÇÃO DE FUNDO OU PINTURA. AF_01/2021</t>
  </si>
  <si>
    <t>LIXAMENTO DE MASSA PARA MADEIRA. AF_01/2021</t>
  </si>
  <si>
    <t>PINTURA FUNDO NIVELADOR ALQUÍDICO BRANCO EM MADEIRA. AF_01/2021</t>
  </si>
  <si>
    <t>APLICAÇÃO MASSA ALQUÍDICA PARA MADEIRA, PARA PINTURA COM TINTA DE ACABAMENTO (PIGMENTADA). AF_01/2021</t>
  </si>
  <si>
    <t>APLICAÇÃO MASSA EPÓXI PARA MADEIRA, PARA PINTURA COM TINTA PU DE ACABAMENTO (PIGMENTADA). AF_01/2021</t>
  </si>
  <si>
    <t>PINTURA VERNIZ (INCOLOR) ALQUÍDICO EM MADEIRA, USO INTERNO E EXTERNO, 1 DEMÃO. AF_01/2021</t>
  </si>
  <si>
    <t>PINTURA VERNIZ (INCOLOR) ALQUÍDICO EM MADEIRA, USO INTERNO, 1 DEMÃO. AF_01/2021</t>
  </si>
  <si>
    <t>PINTURA VERNIZ (INCOLOR) POLIURETÂNICO (RESINA ALQUÍDICA MODIFICADA) EM MADEIRA, 1 DEMÃO. AF_01/2021</t>
  </si>
  <si>
    <t>PINTURA TINTA DE ACABAMENTO (PIGMENTADA) A ÓLEO EM MADEIRA, 1 DEMÃO. AF_01/2021</t>
  </si>
  <si>
    <t>PINTURA TINTA DE ACABAMENTO (PIGMENTADA) ESMALTE SINTÉTICO FOSCO EM MADEIRA, 1 DEMÃO. AF_01/2021</t>
  </si>
  <si>
    <t>PINTURA TINTA DE ACABAMENTO (PIGMENTADA) ESMALTE SINTÉTICO ACETINADO EM MADEIRA, 1 DEMÃO. AF_01/2021</t>
  </si>
  <si>
    <t>PINTURA TINTA DE ACABAMENTO (PIGMENTADA) ESMALTE SINTÉTICO BRILHANTE EM MADEIRA, 1 DEMÃO. AF_01/2021</t>
  </si>
  <si>
    <t>PINTURA VERNIZ (INCOLOR) ALQUÍDICO EM MADEIRA, USO INTERNO E EXTERNO, 2 DEMÃOS. AF_01/2021</t>
  </si>
  <si>
    <t>PINTURA VERNIZ (INCOLOR) ALQUÍDICO EM MADEIRA, USO INTERNO, 2 DEMÃOS. AF_01/2021</t>
  </si>
  <si>
    <t>PINTURA VERNIZ (INCOLOR) POLIURETÂNICO (RESINA ALQUÍDICA MODIFICADA) EM MADEIRA, 2 DEMÃOS. AF_01/2021</t>
  </si>
  <si>
    <t>PINTURA TINTA DE ACABAMENTO (PIGMENTADA) A ÓLEO EM MADEIRA, 2 DEMÃOS. AF_01/2021</t>
  </si>
  <si>
    <t>PINTURA TINTA DE ACABAMENTO (PIGMENTADA) ESMALTE SINTÉTICO FOSCO EM MADEIRA, 2 DEMÃOS. AF_01/2021</t>
  </si>
  <si>
    <t>PINTURA TINTA DE ACABAMENTO (PIGMENTADA) ESMALTE SINTÉTICO ACETINADO EM MADEIRA, 2 DEMÃOS. AF_01/2021</t>
  </si>
  <si>
    <t>PINTURA TINTA DE ACABAMENTO (PIGMENTADA) ESMALTE SINTÉTICO BRILHANTE EM MADEIRA, 2 DEMÃOS. AF_01/2021</t>
  </si>
  <si>
    <t>PINTURA VERNIZ (INCOLOR) ALQUÍDICO EM MADEIRA, USO INTERNO E EXTERNO, 3 DEMÃOS. AF_01/2021</t>
  </si>
  <si>
    <t>PINTURA VERNIZ (INCOLOR) ALQUÍDICO EM MADEIRA, USO INTERNO, 3 DEMÃOS. AF_01/2021</t>
  </si>
  <si>
    <t>PINTURA VERNIZ (INCOLOR) POLIURETÂNICO (RESINA ALQUÍDICA MODIFICADA) EM MADEIRA, 3 DEMÃOS. AF_01/2021</t>
  </si>
  <si>
    <t>PINTURA TINTA DE ACABAMENTO (PIGMENTADA) A ÓLEO EM MADEIRA, 3 DEMÃOS. AF_01/2021</t>
  </si>
  <si>
    <t>PINTURA TINTA DE ACABAMENTO (PIGMENTADA) ESMALTE SINTÉTICO FOSCO EM MADEIRA, 3 DEMÃOS. AF_01/2021</t>
  </si>
  <si>
    <t>PINTURA TINTA DE ACABAMENTO (PIGMENTADA) ESMALTE SINTÉTICO ACETINADO EM MADEIRA, 3 DEMÃOS. AF_01/2021</t>
  </si>
  <si>
    <t>PINTURA TINTA DE ACABAMENTO (PIGMENTADA) ESMALTE SINTÉTICO BRILHANTE EM MADEIRA, 3 DEMÃOS. AF_01/2021</t>
  </si>
  <si>
    <t>PINTURA IMUNIZANTE PARA MADEIRA, 1 DEMÃO. AF_01/2021</t>
  </si>
  <si>
    <t>PINTURA IMUNIZANTE PARA MADEIRA, 2 DEMÃOS. AF_01/2021</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</si>
  <si>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</si>
  <si>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</si>
  <si>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</si>
  <si>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AF_01/2020_P</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</si>
  <si>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</si>
  <si>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AF_01/2020_P</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</si>
  <si>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</si>
  <si>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AF_01/2020_P</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</si>
  <si>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</si>
  <si>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AF_01/2020_P</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</si>
  <si>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</si>
  <si>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AF_01/2020_P</t>
  </si>
  <si>
    <t>PINTURA COM TINTA EPOXÍDICA DE FUNDO APLICADA A ROLO OU PINCEL SOBRE PERFIL METÁLICO EXECUTADO EM FÁBRICA (POR DEMÃO). AF_01/2020</t>
  </si>
  <si>
    <t>PINTURA COM TINTA EPOXÍDICA DE ACABAMENTO PULVERIZADA SOBRE PERFIL METÁLICO EXECUTADO EM FÁBRICA (POR DEMÃO). AF_01/2020_P</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</si>
  <si>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</si>
  <si>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AF_01/2020_P</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</si>
  <si>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</si>
  <si>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AF_01/2020_P</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</si>
  <si>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</si>
  <si>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AF_01/2020_P</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</si>
  <si>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</si>
  <si>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AF_01/2020_P</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</si>
  <si>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</si>
  <si>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AF_01/2020_P</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</si>
  <si>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</si>
  <si>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AF_01/2020_P</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</si>
  <si>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</si>
  <si>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AF_01/2020_P</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</si>
  <si>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</si>
  <si>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AF_01/2020_P</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</si>
  <si>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</si>
  <si>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AF_01/2020_P</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</si>
  <si>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</si>
  <si>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AF_01/2020_P</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</si>
  <si>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</si>
  <si>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AF_01/2020_P</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</si>
  <si>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</si>
  <si>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AF_01/2020_P</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</si>
  <si>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</si>
  <si>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AF_01/2020_P</t>
  </si>
  <si>
    <t>PINTURA COM TINTA ALQUÍDICA DE ACABAMENTO (ESMALTE SINTÉTICO FOSCO) APLICADA A ROLO OU PINCEL SOBRE SUPERFÍCIES METÁLICAS (EXCETO PERFIL) EXECUTADO EM OBRA (02 DEMÃOS). AF_01/2020</t>
  </si>
  <si>
    <t>PREPARO DO PISO CIMENTADO PARA PINTURA - LIXAMENTO E LIMPEZA. AF_05/2021</t>
  </si>
  <si>
    <t>PINTURA HIDROFUGANTE COM SILICONE, APLICAÇÃO MANUAL, 2 DEMÃOS. AF_05/2021</t>
  </si>
  <si>
    <t>PINTURA DE PISO COM TINTA ACRÍLICA, APLICAÇÃO MANUAL, 2 DEMÃOS, INCLUSO FUNDO PREPARADOR. AF_05/2021</t>
  </si>
  <si>
    <t>PINTURA DE PISO COM TINTA ACRÍLICA, APLICAÇÃO MANUAL, 3 DEMÃOS, INCLUSO FUNDO PREPARADOR. AF_05/2021</t>
  </si>
  <si>
    <t>PINTURA DE PISO COM TINTA EPÓXI, APLICAÇÃO MANUAL, 2 DEMÃOS, INCLUSO PRIMER EPÓXI. AF_05/2021</t>
  </si>
  <si>
    <t>PINTURA DE RODAPÉ COM TINTA EPÓXI, APLICAÇÃO MANUAL, 2 DEMÃOS, INCLUSÃO PRIMER EPÓXI. AF_05/2021</t>
  </si>
  <si>
    <t>PINTURA DE RODAPÉ EM PEDRA DECORATIVA COM VERNIZ DE POLIURETANO, APLICAÇÃO MANUAL, 3 DEMÃOS. AF_05/2021</t>
  </si>
  <si>
    <t>PINTURA DE MEIO-FIO COM TINTA BRANCA A BASE DE CAL (CAIAÇÃO). AF_05/2021</t>
  </si>
  <si>
    <t>ENCERAMENTO DE PISO EM MADEIRA. AF_05/2021</t>
  </si>
  <si>
    <t>PINTURA DE DEMARCAÇÃO DE VAGA COM TINTA ACRÍLICA, E = 10 CM, APLICAÇÃO MANUAL. AF_05/2021</t>
  </si>
  <si>
    <t>PINTURA DE FAIXA DE PEDESTRE OU ZEBRADA COM TINTA ACRÍLICA, E  = 30 CM, APLICAÇÃO MANUAL. AF_05/2021</t>
  </si>
  <si>
    <t>PINTURA DE DEMARCAÇÃO DE QUADRA POLIESPORTIVA COM TINTA ACRÍLICA, E = 5 CM, APLICAÇÃO MANUAL. AF_05/2021</t>
  </si>
  <si>
    <t>PINTURA DE DEMARCAÇÃO DE QUADRA POLIESPORTIVA COM BORRACHA CLORADA, E = 5 CM, APLICAÇÃO MANUAL. AF_05/2021</t>
  </si>
  <si>
    <t>PINTURA DE DEMARCAÇÃO DE QUADRA POLIESPORTIVA COM TINTA EPÓXI, E = 5 CM, APLICAÇÃO MANUAL. AF_05/2021</t>
  </si>
  <si>
    <t>PINTURA DE DEMARCAÇÃO DE VAGA COM TINTA EPÓXI, E = 10 CM, APLICAÇÃO MANUAL. AF_05/2021</t>
  </si>
  <si>
    <t>PINTURA DE FAIXA DE PEDESTRE OU ZEBRADA COM TINTA EPÓXI, E  = 30 CM, APLICAÇÃO MANUAL. AF_05/2021</t>
  </si>
  <si>
    <t>PINTURA DE FAIXA DE PEDESTRE OU ZEBRADA TINTA RETRORREFLETIVA A BASE DE RESINA ACRÍLICA COM MICROESFERAS DE VIDRO, E = 30 CM, APLICAÇÃO MANUAL. AF_05/2021</t>
  </si>
  <si>
    <t>PINTURA DE EIXO VIÁRIO SOBRE ASFALTO COM TINTA RETRORREFLETIVA A BASE DE RESINA ACRÍLICA COM MICROESFERAS DE VIDRO, APLICAÇÃO MECÂNICA COM DEMARCADORA AUTOPROPELIDA. AF_05/2021</t>
  </si>
  <si>
    <t>PINTURA DE SÍMBOLOS E TEXTOS COM TINTA ACRÍLICA, DEMARCAÇÃO COM FITA ADESIVA E APLICAÇÃO COM ROLO. AF_05/2021</t>
  </si>
  <si>
    <t>PINTURA DE SINALIZAÇÃO VERTICAL DE SEGURANÇA, FAIXAS AMARELA E PRETA, APLICAÇÃO MANUAL, 2 DEMÃOS. AF_05/2021</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</si>
  <si>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</si>
  <si>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</si>
  <si>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</si>
  <si>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</si>
  <si>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</si>
  <si>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</si>
  <si>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</si>
  <si>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</si>
  <si>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</si>
  <si>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</si>
  <si>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</si>
  <si>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</si>
  <si>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</si>
  <si>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</si>
  <si>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</si>
  <si>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</si>
  <si>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</si>
  <si>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</si>
  <si>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</si>
  <si>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</si>
  <si>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</si>
  <si>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</si>
  <si>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</si>
  <si>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</si>
  <si>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</si>
  <si>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PISO EM GRANITO APLICADO EM AMBIENTES INTERNOS. AF_09/2020</t>
  </si>
  <si>
    <t>PISO EM MÁRMORE APLICADO EM AMBIENTES INTERNOS. AF_09/2020</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</si>
  <si>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</si>
  <si>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</si>
  <si>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</si>
  <si>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</si>
  <si>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</si>
  <si>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</si>
  <si>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</si>
  <si>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</si>
  <si>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</si>
  <si>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</si>
  <si>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</si>
  <si>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</si>
  <si>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</si>
  <si>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</si>
  <si>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</si>
  <si>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PODOTÁTIL, DIRECIONAL OU ALERTA,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</si>
  <si>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</si>
  <si>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</si>
  <si>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</si>
  <si>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</si>
  <si>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</si>
  <si>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</si>
  <si>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</si>
  <si>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</si>
  <si>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</si>
  <si>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</si>
  <si>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</si>
  <si>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</si>
  <si>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</si>
  <si>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</si>
  <si>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</si>
  <si>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</si>
  <si>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</si>
  <si>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RODAPÉ EM ARDÓSIA ALTURA 10CM. AF_09/2020</t>
  </si>
  <si>
    <t>RODAPÉ EM MARMORITE, ALTURA 10CM. AF_09/2020</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</si>
  <si>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</si>
  <si>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</si>
  <si>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</si>
  <si>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</si>
  <si>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</si>
  <si>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</si>
  <si>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</si>
  <si>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</si>
  <si>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</si>
  <si>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</si>
  <si>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PISO EM CONCRETO 20 MPA PREPARO MECÂNICO, ESPESSURA 7CM. AF_09/2020</t>
  </si>
  <si>
    <t>PISO TÊXTIL (CARPETE) EM PLACA. AF_09/2020</t>
  </si>
  <si>
    <t>PISO TÊXTIL (CARPETE) EM MANTA (ROLO) E = 6 A 7 MM. AF_09/2020</t>
  </si>
  <si>
    <t>PISO TÊXTIL (CARPETE) EM MANTA (ROLO) E = 9 A 10 MM. AF_09/2020</t>
  </si>
  <si>
    <t>CONTRAPISO EM ARGAMASSA TRAÇO 1:4 (CIMENTO E AREIA), PREPARO MECÂNICO COM BETONEIRA 400 L,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</si>
  <si>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</si>
  <si>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PRONTA, PREPARO MECÂNICO COM MISTURADOR 300 KG, APLICADO EM ÁREAS SECAS SOBRE LAJE, ADERIDO, ACABAMENTO NÃO REFORÇADO, ESPESSURA 2CM. AF_07/2021</t>
  </si>
  <si>
    <t>CONTRAPISO EM ARGAMASSA TRAÇO 1:4 (CIMENTO E AREIA), PREPARO MECÂNICO COM BETONEIRA 400 L,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</si>
  <si>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</si>
  <si>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</si>
  <si>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PRONTA,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</si>
  <si>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</si>
  <si>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</si>
  <si>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</si>
  <si>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PRONTA, PREPARO MANUAL, APLICADO EM ÁREAS SECAS SOBRE LAJE,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</si>
  <si>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</si>
  <si>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</si>
  <si>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</si>
  <si>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PRONTA, PREPARO MANUAL, APLICADO EM ÁREAS SECAS SOBRE LAJE, NÃO ADERIDO, ACABAMENTO NÃO REFORÇADO, ESPESSURA 4CM. AF_07/2021</t>
  </si>
  <si>
    <t>CONTRAPISO EM ARGAMASSA TRAÇO 1:4 (CIMENTO E AREIA), PREPARO MECÂNICO COM BETONEIRA 400 L, APLICADO EM ÁREAS SECAS SOBRE LAJE, NÃO ADERIDO, ACABAMENTO NÃO REFORÇADO, ESPESSURA 5CM. AF_07/2021</t>
  </si>
  <si>
    <t>CONTRAPISO EM ARGAMASSA TRAÇO 1:4 (CIMENTO E AREIA),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</si>
  <si>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</si>
  <si>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PRONTA,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</si>
  <si>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</si>
  <si>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</si>
  <si>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</si>
  <si>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PRONTA, PREPARO MANUAL, APLICADO EM ÁREAS SECAS SOBRE LAJE, NÃO ADERIDO, ACABAMENTO NÃO REFORÇADO, ESPESSURA 6CM. AF_07/2021</t>
  </si>
  <si>
    <t>CONTRAPISO EM ARGAMASSA TRAÇO 1:4 (CIMENTO E AREIA), PREPARO MECÂNICO COM BETONEIRA 400 L,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</si>
  <si>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</si>
  <si>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</si>
  <si>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PRONTA,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</si>
  <si>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</si>
  <si>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</si>
  <si>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</si>
  <si>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PRONTA, PREPARO MANUAL, APLICADO EM ÁREAS MOLHADAS SOBRE LAJE, ADERIDO,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</si>
  <si>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</si>
  <si>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</si>
  <si>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</si>
  <si>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PRONTA,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</si>
  <si>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</si>
  <si>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</si>
  <si>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</si>
  <si>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PRONTA, PREPARO MANUAL, APLICADO EM ÁREAS MOLHADAS SOBRE IMPERMEABILIZAÇÃO, ACABAMENTO NÃO REFORÇADO, ESPESSURA 4CM. AF_07/2021</t>
  </si>
  <si>
    <t>CONTRAPISO COM ARGAMASSA AUTONIVELANTE, APLICADO SOBRE LAJE, NÃO ADERIDO, ESPESSURA 3CM. AF_07/2021</t>
  </si>
  <si>
    <t>CONTRAPISO COM ARGAMASSA AUTONIVELANTE, APLICADO SOBRE LAJE, NÃO ADERIDO, ESPESSURA 4CM. AF_07/2021</t>
  </si>
  <si>
    <t>CONTRAPISO COM ARGAMASSA AUTONIVELANTE, APLICADO SOBRE LAJE, NÃO ADERIDO, ESPESSURA 5CM. AF_07/2021</t>
  </si>
  <si>
    <t>CONTRAPISO COM ARGAMASSA AUTONIVELANTE, APLICADO SOBRE LAJE, ADERIDO, ESPESSURA 2CM. AF_07/2021</t>
  </si>
  <si>
    <t>CONTRAPISO COM ARGAMASSA AUTONIVELANTE, APLICADO SOBRE LAJE, ADERIDO, ESPESSURA 3CM. AF_07/2021</t>
  </si>
  <si>
    <t>CONTRAPISO COM ARGAMASSA AUTONIVELANTE, APLICADO SOBRE LAJE, ADERIDO, ESPESSURA 4CM. AF_07/2021</t>
  </si>
  <si>
    <t>CONTRAPISO ACÚSTICO EM ARGAMASSA TRAÇO 1:4 (CIMENTO E AREIA), PREPARO MECÂNICO COM BETONEIRA 400L, APLICADO EM ÁREAS SECAS, ACABAMENTO NÃO REFORÇADO, ESPESSURA 5CM. AF_07/2021</t>
  </si>
  <si>
    <t>CONTRAPISO ACÚSTICO EM ARGAMASSA TRAÇO 1:4 (CIMENTO E AREIA),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</si>
  <si>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</si>
  <si>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PRONTA, PREPARO MANUAL, APLICADO EM ÁREAS SECAS, ACABAMENTO NÃO REFORÇADO, ESPESSURA 5CM. AF_07/2021</t>
  </si>
  <si>
    <t>CONTRAPISO ACÚSTICO EM ARGAMASSA TRAÇO 1:4 (CIMENTO E AREIA), PREPARO MECÂNICO COM BETONEIRA 400L, APLICADO EM ÁREAS SECAS, ACABAMENTO NÃO REFORÇADO, ESPESSURA 6CM. AF_07/2021</t>
  </si>
  <si>
    <t>CONTRAPISO ACÚSTICO EM ARGAMASSA TRAÇO 1:4 (CIMENTO E AREIA), PREPARO MANUAL, APLICADO EM ÁREAS SECAS, ACABAMENTO NÃO REFORÇADO, ESPESSURA 6CM. AF_07/2021</t>
  </si>
  <si>
    <t>CONTRAPISO ACÚSTICO EM ARGAMASSA PRONTA, PREPARO MECÂNICO COM MISTURADOR 300 KG, APLICADO EM ÁREAS SECAS, ACABAMENTO NÃO REFORÇADO, ESPESSURA 6CM. AF_07/2021</t>
  </si>
  <si>
    <t>CONTRAPISO ACÚSTICO EM ARGAMASSA PRONTA, PREPARO MANUAL, APLICADO EM ÁREAS SECA, ACABAMENTO NÃO REFORÇADO, ESPESSURA 6CM. AF_07/2021</t>
  </si>
  <si>
    <t>CONTRAPISO ACÚSTICO EM ARGAMASSA TRAÇO 1:4 (CIMENTO E AREIA), PREPARO MECÂNICO COM BETONEIRA 400L, APLICADO EM ÁREAS SECAS, ACABAMENTO NÃO REFORÇADO, ESPESSURA 7CM. AF_07/2021</t>
  </si>
  <si>
    <t>CONTRAPISO ACÚSTICO EM ARGAMASSA TRAÇO 1:4 (CIMENTO E AREIA),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</si>
  <si>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</si>
  <si>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PRONTA, PREPARO MANUAL, APLICADO EM ÁREAS SECAS, ACABAMENTO NÃO REFORÇADO, ESPESSURA 7CM. AF_07/2021</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</si>
  <si>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</si>
  <si>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</si>
  <si>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REFORÇO SUPERFICIAL PARA CONTRAPISOS DE ARGAMASSA SEMI-SECA. AF_07/2021</t>
  </si>
  <si>
    <t>RODAPÉ BORRACHA LISO, ALTURA = 7CM, ESPESSURA = 2 MM, PARA ARGAMASSA. AF_09/2020</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</si>
  <si>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</si>
  <si>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</si>
  <si>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</si>
  <si>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</si>
  <si>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</si>
  <si>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</si>
  <si>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</si>
  <si>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</si>
  <si>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</si>
  <si>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</si>
  <si>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</si>
  <si>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</si>
  <si>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</si>
  <si>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</si>
  <si>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</si>
  <si>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</si>
  <si>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</si>
  <si>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</si>
  <si>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</si>
  <si>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</si>
  <si>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</si>
  <si>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</si>
  <si>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</si>
  <si>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</si>
  <si>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</si>
  <si>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</si>
  <si>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</si>
  <si>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</si>
  <si>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</si>
  <si>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</si>
  <si>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</si>
  <si>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</si>
  <si>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</si>
  <si>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</si>
  <si>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</si>
  <si>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</si>
  <si>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</si>
  <si>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</si>
  <si>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</si>
  <si>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</si>
  <si>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</si>
  <si>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</si>
  <si>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</si>
  <si>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</si>
  <si>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</si>
  <si>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</si>
  <si>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</si>
  <si>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</si>
  <si>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</si>
  <si>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</si>
  <si>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</si>
  <si>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</si>
  <si>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</si>
  <si>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</si>
  <si>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</si>
  <si>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</si>
  <si>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</si>
  <si>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</si>
  <si>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</si>
  <si>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</si>
  <si>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</si>
  <si>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</si>
  <si>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</si>
  <si>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</si>
  <si>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</si>
  <si>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</si>
  <si>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</si>
  <si>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</si>
  <si>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</si>
  <si>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</si>
  <si>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</si>
  <si>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</si>
  <si>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</si>
  <si>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</si>
  <si>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</si>
  <si>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</si>
  <si>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</si>
  <si>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</si>
  <si>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</si>
  <si>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</si>
  <si>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</si>
  <si>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</si>
  <si>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</si>
  <si>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</si>
  <si>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</si>
  <si>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</si>
  <si>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</si>
  <si>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</si>
  <si>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</si>
  <si>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</si>
  <si>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</si>
  <si>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</si>
  <si>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</si>
  <si>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</si>
  <si>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</si>
  <si>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</si>
  <si>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</si>
  <si>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</si>
  <si>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</si>
  <si>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</si>
  <si>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</si>
  <si>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</si>
  <si>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</si>
  <si>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</si>
  <si>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</si>
  <si>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</si>
  <si>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</si>
  <si>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</si>
  <si>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</si>
  <si>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</si>
  <si>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</si>
  <si>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</si>
  <si>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</si>
  <si>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</si>
  <si>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</si>
  <si>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</si>
  <si>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</si>
  <si>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</si>
  <si>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</si>
  <si>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</si>
  <si>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</si>
  <si>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</si>
  <si>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</si>
  <si>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</si>
  <si>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</si>
  <si>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</si>
  <si>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</si>
  <si>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</si>
  <si>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</si>
  <si>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</si>
  <si>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</si>
  <si>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</si>
  <si>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</si>
  <si>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</si>
  <si>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</si>
  <si>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</si>
  <si>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</si>
  <si>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</si>
  <si>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</si>
  <si>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</si>
  <si>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</si>
  <si>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</si>
  <si>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</si>
  <si>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</si>
  <si>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</si>
  <si>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</si>
  <si>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</si>
  <si>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</si>
  <si>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</si>
  <si>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</si>
  <si>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</si>
  <si>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</si>
  <si>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</si>
  <si>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</si>
  <si>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</si>
  <si>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</si>
  <si>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</si>
  <si>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</si>
  <si>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</si>
  <si>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</si>
  <si>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</si>
  <si>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</si>
  <si>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</si>
  <si>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</si>
  <si>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</si>
  <si>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</si>
  <si>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</si>
  <si>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</si>
  <si>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</si>
  <si>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</si>
  <si>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</si>
  <si>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</si>
  <si>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</si>
  <si>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</si>
  <si>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</si>
  <si>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</si>
  <si>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</si>
  <si>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</si>
  <si>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</si>
  <si>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</si>
  <si>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</si>
  <si>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</si>
  <si>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</si>
  <si>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ESMALTADA EXTRA, DIMENSÕES 20X20 CM, PARA EDIFICAÇÃO HABITACIONAL MULTIFAMILIAR (PRÉDIO).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</si>
  <si>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</si>
  <si>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</si>
  <si>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</si>
  <si>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</si>
  <si>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</si>
  <si>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</si>
  <si>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</si>
  <si>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</si>
  <si>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</si>
  <si>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</si>
  <si>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</si>
  <si>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</si>
  <si>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</si>
  <si>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</si>
  <si>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</si>
  <si>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</si>
  <si>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</si>
  <si>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</si>
  <si>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</si>
  <si>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</si>
  <si>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</si>
  <si>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</si>
  <si>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</si>
  <si>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</si>
  <si>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</si>
  <si>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</si>
  <si>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</si>
  <si>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</si>
  <si>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</si>
  <si>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</si>
  <si>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</si>
  <si>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</si>
  <si>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</si>
  <si>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</si>
  <si>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</si>
  <si>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</si>
  <si>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</si>
  <si>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</si>
  <si>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</si>
  <si>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</si>
  <si>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</si>
  <si>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</si>
  <si>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</si>
  <si>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</si>
  <si>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</si>
  <si>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</si>
  <si>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</si>
  <si>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</si>
  <si>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</si>
  <si>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</si>
  <si>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</si>
  <si>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</si>
  <si>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</si>
  <si>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</si>
  <si>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</si>
  <si>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</si>
  <si>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</si>
  <si>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</si>
  <si>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</si>
  <si>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</si>
  <si>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</si>
  <si>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</si>
  <si>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</si>
  <si>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</si>
  <si>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</si>
  <si>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</si>
  <si>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</si>
  <si>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</si>
  <si>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</si>
  <si>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</si>
  <si>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</si>
  <si>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</si>
  <si>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</si>
  <si>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</si>
  <si>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</si>
  <si>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</si>
  <si>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</si>
  <si>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</si>
  <si>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</si>
  <si>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</si>
  <si>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</si>
  <si>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</si>
  <si>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</si>
  <si>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</si>
  <si>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</si>
  <si>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</si>
  <si>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</si>
  <si>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</si>
  <si>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</si>
  <si>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</si>
  <si>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</si>
  <si>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</si>
  <si>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</si>
  <si>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</si>
  <si>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</si>
  <si>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</si>
  <si>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</si>
  <si>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</si>
  <si>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</si>
  <si>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</si>
  <si>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</si>
  <si>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</si>
  <si>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</si>
  <si>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</si>
  <si>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</si>
  <si>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</si>
  <si>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</si>
  <si>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</si>
  <si>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</si>
  <si>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</si>
  <si>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</si>
  <si>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</si>
  <si>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</si>
  <si>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</si>
  <si>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</si>
  <si>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</si>
  <si>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</si>
  <si>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</si>
  <si>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</si>
  <si>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</si>
  <si>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</si>
  <si>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</si>
  <si>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</si>
  <si>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</si>
  <si>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</si>
  <si>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</si>
  <si>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</si>
  <si>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</si>
  <si>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</si>
  <si>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</si>
  <si>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</si>
  <si>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</si>
  <si>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</si>
  <si>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</si>
  <si>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</si>
  <si>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</si>
  <si>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</si>
  <si>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</si>
  <si>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</si>
  <si>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</si>
  <si>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</si>
  <si>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</si>
  <si>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</si>
  <si>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</si>
  <si>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</si>
  <si>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</si>
  <si>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</si>
  <si>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</si>
  <si>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</si>
  <si>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</si>
  <si>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</si>
  <si>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</si>
  <si>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</si>
  <si>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</si>
  <si>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</si>
  <si>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</si>
  <si>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</si>
  <si>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</si>
  <si>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</si>
  <si>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</si>
  <si>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</si>
  <si>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</si>
  <si>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</si>
  <si>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</si>
  <si>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</si>
  <si>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</si>
  <si>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</si>
  <si>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</si>
  <si>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</si>
  <si>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</si>
  <si>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</si>
  <si>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</si>
  <si>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</si>
  <si>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</si>
  <si>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</si>
  <si>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</si>
  <si>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</si>
  <si>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</si>
  <si>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PENEIRAMENTO DE AREIA COM PENEIRA ELÉTRICA. AF_11/2015</t>
  </si>
  <si>
    <t>PENEIRAMENTO DE AREIA COM PENEIRA MANUAL. AF_11/2015</t>
  </si>
  <si>
    <t>ENSACAMENTO DE AREIA. AF_11/2015</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</si>
  <si>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</si>
  <si>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</si>
  <si>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</si>
  <si>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</si>
  <si>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</si>
  <si>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</si>
  <si>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</si>
  <si>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</si>
  <si>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</si>
  <si>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</si>
  <si>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</si>
  <si>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</si>
  <si>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M3XKM</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</si>
  <si>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</si>
  <si>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</si>
  <si>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</si>
  <si>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</si>
  <si>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</si>
  <si>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</si>
  <si>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</si>
  <si>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</si>
  <si>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</si>
  <si>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</si>
  <si>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</si>
  <si>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</si>
  <si>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</si>
  <si>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</si>
  <si>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</si>
  <si>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</si>
  <si>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</si>
  <si>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</si>
  <si>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</si>
  <si>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</si>
  <si>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</si>
  <si>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</si>
  <si>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</si>
  <si>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</si>
  <si>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</si>
  <si>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</si>
  <si>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</si>
  <si>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</si>
  <si>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</si>
  <si>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</si>
  <si>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</si>
  <si>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</si>
  <si>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</si>
  <si>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L</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</si>
  <si>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</si>
  <si>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</si>
  <si>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</si>
  <si>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</si>
  <si>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</si>
  <si>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</si>
  <si>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</si>
  <si>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</si>
  <si>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</si>
  <si>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</si>
  <si>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</si>
  <si>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</si>
  <si>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</si>
  <si>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</si>
  <si>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</si>
  <si>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</si>
  <si>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</si>
  <si>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</si>
  <si>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</si>
  <si>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</si>
  <si>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</si>
  <si>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</si>
  <si>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</si>
  <si>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</si>
  <si>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</si>
  <si>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</si>
  <si>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</si>
  <si>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</si>
  <si>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</si>
  <si>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</si>
  <si>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</si>
  <si>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</si>
  <si>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</si>
  <si>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</si>
  <si>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</si>
  <si>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</si>
  <si>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</si>
  <si>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</si>
  <si>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</si>
  <si>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</si>
  <si>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</si>
  <si>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</si>
  <si>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</si>
  <si>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</si>
  <si>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</si>
  <si>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</si>
  <si>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</si>
  <si>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</si>
  <si>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</si>
  <si>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</si>
  <si>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</si>
  <si>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</si>
  <si>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</si>
  <si>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</si>
  <si>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</si>
  <si>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PORCELANATO UTILIZANDO DETERGENTE NEUTRO E ESCOVAÇÃO MANUAL. AF_04/2019</t>
  </si>
  <si>
    <t>LIMPEZA DE PISO CERÂMICO OU COM PEDRAS RÚSTICAS UTILIZANDO ÁCIDO MURIÁTICO. AF_04/2019</t>
  </si>
  <si>
    <t>LIMPEZA DE REVESTIMENTO CERÂMICO EM PAREDE COM PANO ÚMIDO AF_04/2019</t>
  </si>
  <si>
    <t>LIMPEZA DE REVESTIMENTO CERÂMICO EM PAREDE UTILIZANDO DETERGENTE NEUTRO E ESCOVAÇÃO MANUAL. AF_04/2019</t>
  </si>
  <si>
    <t>LIMPEZA DE REVESTIMENTO CERÂMICO EM PAREDE UTILIZANDO ÁCIDO MURIÁTICO. AF_04/2019</t>
  </si>
  <si>
    <t>LIMPEZA DE PISO DE LADRILHO HIDRÁULICO COM PANO ÚMIDO. AF_04/2019</t>
  </si>
  <si>
    <t>LIMPEZA DE PISO DE MÁRMORE/GRANITO UTILIZANDO DETERGENTE NEUTRO E ESCOVAÇÃO MANUAL. AF_04/2019</t>
  </si>
  <si>
    <t>LIMPEZA DE CONTRAPISO COM VASSOURA A SECO. AF_04/2019</t>
  </si>
  <si>
    <t>LIMPEZA DE LADRILHO HIDRÁULICO EM PAREDE COM PANO ÚMIDO. AF_04/2019</t>
  </si>
  <si>
    <t>LIMPEZA DE MÁRMORE/GRANITO EM PAREDE UTILIZANDO DETERGENTE NEUTRO E ESCOVAÇÃO MANUAL. AF_04/2019</t>
  </si>
  <si>
    <t>LIMPEZA DE SUPERFÍCIE COM JATO DE ALTA PRESSÃO. AF_04/2019</t>
  </si>
  <si>
    <t>LIMPEZA DE PIA INOX COM BANCADA DE PEDRA, INCLUSIVE METAIS CORRESPONDENTES. AF_04/2019</t>
  </si>
  <si>
    <t>LIMPEZA DE TANQUE OU LAVATÓRIO DE LOUÇA ISOLADO, INCLUSIVE METAIS CORRESPONDENTES. AF_04/2019</t>
  </si>
  <si>
    <t>LIMPEZA DE LAVATÓRIO DE LOUÇA COM BANCADA DE PEDRA, INCLUSIVE METAIS CORRESPONDENTES. AF_04/2019</t>
  </si>
  <si>
    <t>LIMPEZA DE BACIA SANITÁRIA, BIDÊ OU MICTÓRIO EM LOUÇA, INCLUSIVE METAIS CORRESPONDENTES. AF_04/2019</t>
  </si>
  <si>
    <t>LIMPEZA DE BANCADA DE PEDRA (MÁRMORE OU GRANITO). AF_04/2019</t>
  </si>
  <si>
    <t>LIMPEZA DE JANELA INTEIRAMENTE DE VIDRO. AF_04/2019</t>
  </si>
  <si>
    <t>LIMPEZA DE JANELA DE VIDRO COM CAIXILHO EM AÇO/ALUMÍNIO/PVC. AF_04/2019</t>
  </si>
  <si>
    <t>LIMPEZA DE PORTA DE MADEIRA. AF_04/2019</t>
  </si>
  <si>
    <t>LIMPEZA DE PORTA INTEIRAMENTE DE VIDRO. AF_04/2019</t>
  </si>
  <si>
    <t>LIMPEZA DE PORTA EM AÇO/ALUMÍNIO. AF_04/2019</t>
  </si>
  <si>
    <t>LIMPEZA DE PORTA DE VIDRO COM CAIXILHO EM AÇO/ ALUMÍNIO/ PVC. AF_04/2019</t>
  </si>
  <si>
    <t>LIMPEZA DE FORRO REMOVÍVEL COM PANO ÚMIDO. AF_04/2019</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</si>
  <si>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</si>
  <si>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</si>
  <si>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</si>
  <si>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</si>
  <si>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</si>
  <si>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</si>
  <si>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</si>
  <si>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</si>
  <si>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</si>
  <si>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</si>
  <si>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</si>
  <si>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</si>
  <si>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</si>
  <si>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</si>
  <si>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</si>
  <si>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</si>
  <si>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</si>
  <si>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</si>
  <si>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</si>
  <si>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INSTALAÇÃO DE SINALIZADOR NOTURNO LED.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</si>
  <si>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</si>
  <si>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</si>
  <si>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</si>
  <si>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</si>
  <si>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</si>
  <si>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</si>
  <si>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</si>
  <si>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</si>
  <si>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</si>
  <si>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</si>
  <si>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</si>
  <si>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</si>
  <si>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</si>
  <si>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</si>
  <si>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</si>
  <si>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</si>
  <si>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</si>
  <si>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</si>
  <si>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</si>
  <si>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</si>
  <si>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</si>
  <si>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</si>
  <si>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</si>
  <si>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</si>
  <si>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</si>
  <si>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</si>
  <si>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</si>
  <si>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</si>
  <si>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</si>
  <si>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</si>
  <si>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</si>
  <si>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</si>
  <si>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</si>
  <si>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</si>
  <si>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</si>
  <si>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</si>
  <si>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</si>
  <si>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</si>
  <si>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</si>
  <si>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</si>
  <si>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</si>
  <si>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</si>
  <si>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</si>
  <si>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</si>
  <si>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</si>
  <si>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</si>
  <si>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</si>
  <si>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</si>
  <si>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</si>
  <si>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</si>
  <si>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</si>
  <si>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LOCAÇÃO DE PONTO PARA REFERÊNCIA TOPOGRÁFICA. AF_10/2018</t>
  </si>
  <si>
    <t>LOCACAO CONVENCIONAL DE OBRA, UTILIZANDO GABARITO DE TÁBUAS CORRIDAS PONTALETADAS A CADA 2,00M -  2 UTILIZAÇÕES. AF_10/2018</t>
  </si>
  <si>
    <t>LOCAÇÃO COM CAVALETE COM ALTURA DE 1,00 M - 2 UTILIZAÇÕES. AF_10/2018</t>
  </si>
  <si>
    <t>LOCAÇÃO COM CAVALETE COM ALTURA DE 0,50 M - 2 UTILIZAÇÕES. AF_10/2018</t>
  </si>
  <si>
    <t>MARCAÇÃO DE PONTOS EM GABARITO OU CAVALETE. AF_10/2018</t>
  </si>
  <si>
    <t>LOCAÇÃO DE REDE DE ÁGUA OU ESGOTO. AF_10/2018</t>
  </si>
  <si>
    <t>LOCAÇÃO DE PAVIMENTAÇÃO. AF_10/2018</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</si>
  <si>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</si>
  <si>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</si>
  <si>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</si>
  <si>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</si>
  <si>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</si>
  <si>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</si>
  <si>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</si>
  <si>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</si>
  <si>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</si>
  <si>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</si>
  <si>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</si>
  <si>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</si>
  <si>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</si>
  <si>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</si>
  <si>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</si>
  <si>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</si>
  <si>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</si>
  <si>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</si>
  <si>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</si>
  <si>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</si>
  <si>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</si>
  <si>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</si>
  <si>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</si>
  <si>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</si>
  <si>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</si>
  <si>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</si>
  <si>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</si>
  <si>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</si>
  <si>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</si>
  <si>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</si>
  <si>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</si>
  <si>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</si>
  <si>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</si>
  <si>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</si>
  <si>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</si>
  <si>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</si>
  <si>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</si>
  <si>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</si>
  <si>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</si>
  <si>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</si>
  <si>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</si>
  <si>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</si>
  <si>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</si>
  <si>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</si>
  <si>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</si>
  <si>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</si>
  <si>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</si>
  <si>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</si>
  <si>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</si>
  <si>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</si>
  <si>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</si>
  <si>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</si>
  <si>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</si>
  <si>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</si>
  <si>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</si>
  <si>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</si>
  <si>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</si>
  <si>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</si>
  <si>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</si>
  <si>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</si>
  <si>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</si>
  <si>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</si>
  <si>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</si>
  <si>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</si>
  <si>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</si>
  <si>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</si>
  <si>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</si>
  <si>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</si>
  <si>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</si>
  <si>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MANUAL DE TUBOS PLÁSTICOS, DN 150 MM, EM CAMINHÃO CARROCERIA 9T. AF_06/2021</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</si>
  <si>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</si>
  <si>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</si>
  <si>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</si>
  <si>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</si>
  <si>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</si>
  <si>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</si>
  <si>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</si>
  <si>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</si>
  <si>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</si>
  <si>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</si>
  <si>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</si>
  <si>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</si>
  <si>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</si>
  <si>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</si>
  <si>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</si>
  <si>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</si>
  <si>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</si>
  <si>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</si>
  <si>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</si>
  <si>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</si>
  <si>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</si>
  <si>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</si>
  <si>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</si>
  <si>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</si>
  <si>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</si>
  <si>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</si>
  <si>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</si>
  <si>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</si>
  <si>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</si>
  <si>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</si>
  <si>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</si>
  <si>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</si>
  <si>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</si>
  <si>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</si>
  <si>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</si>
  <si>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</si>
  <si>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</si>
  <si>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</si>
  <si>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</si>
  <si>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</si>
  <si>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</si>
  <si>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</si>
  <si>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</si>
  <si>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</si>
  <si>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</si>
  <si>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</si>
  <si>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</si>
  <si>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</si>
  <si>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</si>
  <si>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</si>
  <si>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</si>
  <si>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</si>
  <si>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</si>
  <si>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</si>
  <si>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</si>
  <si>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</si>
  <si>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</si>
  <si>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</si>
  <si>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</si>
  <si>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</si>
  <si>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</si>
  <si>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</si>
  <si>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</si>
  <si>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</si>
  <si>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</si>
  <si>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</si>
  <si>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</si>
  <si>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</si>
  <si>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</si>
  <si>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</si>
  <si>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</si>
  <si>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</si>
  <si>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</si>
  <si>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</si>
  <si>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</si>
  <si>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</si>
  <si>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</si>
  <si>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</si>
  <si>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</si>
  <si>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</si>
  <si>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</si>
  <si>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</si>
  <si>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ALAMBRADO PARA QUADRA POLIESPORTIVA, ESTRUTURADO POR TUBOS DE ACO GALVANIZADO, (MONTANTES COM DIAMETRO 2", TRAVESSAS E ESCORAS COM DIÂMETRO 1 ¼), COM TELA DE ARAME GALVANIZADO, FIO 14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</si>
  <si>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</si>
  <si>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10 BWG E MALHA QUADRADA 5X5CM (EXCETO MURETA). AF_03/2021</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</si>
  <si>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</si>
  <si>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</si>
  <si>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</si>
  <si>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</si>
  <si>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</si>
  <si>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</si>
  <si>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</si>
  <si>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</si>
  <si>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</si>
  <si>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</si>
  <si>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</si>
  <si>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</si>
  <si>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</si>
  <si>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</si>
  <si>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</si>
  <si>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</si>
  <si>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</si>
  <si>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</si>
  <si>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</si>
  <si>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</si>
  <si>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</si>
  <si>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</si>
  <si>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</si>
  <si>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</si>
  <si>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</si>
  <si>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</si>
  <si>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</si>
  <si>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</si>
  <si>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</si>
  <si>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</si>
  <si>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</si>
  <si>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</si>
  <si>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</si>
  <si>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</si>
  <si>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</si>
  <si>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</si>
  <si>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</si>
  <si>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</si>
  <si>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</si>
  <si>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</si>
  <si>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</si>
  <si>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</si>
  <si>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</si>
  <si>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</si>
  <si>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</si>
  <si>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</si>
  <si>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</si>
  <si>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</si>
  <si>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</si>
  <si>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</si>
  <si>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</si>
  <si>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</si>
  <si>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</si>
  <si>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</si>
  <si>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</si>
  <si>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</si>
  <si>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</si>
  <si>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</si>
  <si>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</si>
  <si>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</si>
  <si>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</si>
  <si>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</si>
  <si>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</si>
  <si>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</si>
  <si>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</si>
  <si>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</si>
  <si>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</si>
  <si>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</si>
  <si>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</si>
  <si>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</si>
  <si>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</si>
  <si>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</si>
  <si>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</si>
  <si>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</si>
  <si>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</si>
  <si>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</si>
  <si>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</si>
  <si>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</si>
  <si>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</si>
  <si>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</si>
  <si>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</si>
  <si>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</si>
  <si>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</si>
  <si>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</si>
  <si>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</si>
  <si>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</si>
  <si>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</si>
  <si>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</si>
  <si>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</si>
  <si>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</si>
  <si>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</si>
  <si>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</si>
  <si>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</si>
  <si>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</si>
  <si>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</si>
  <si>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</si>
  <si>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</si>
  <si>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</si>
  <si>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</si>
  <si>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</si>
  <si>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</si>
  <si>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</si>
  <si>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</si>
  <si>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</si>
  <si>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</si>
  <si>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</si>
  <si>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</si>
  <si>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</si>
  <si>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</si>
  <si>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</si>
  <si>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</si>
  <si>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</si>
  <si>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</si>
  <si>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</si>
  <si>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</si>
  <si>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</si>
  <si>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</si>
  <si>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</si>
  <si>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</si>
  <si>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</si>
  <si>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</si>
  <si>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MES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</si>
  <si>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</si>
  <si>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</si>
  <si>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</si>
  <si>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</si>
  <si>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</si>
  <si>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</si>
  <si>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</si>
  <si>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</si>
  <si>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</si>
  <si>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</si>
  <si>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</si>
  <si>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</si>
  <si>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</si>
  <si>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</si>
  <si>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</si>
  <si>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</si>
  <si>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</si>
  <si>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</si>
  <si>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</si>
  <si>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</si>
  <si>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</si>
  <si>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</si>
  <si>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</si>
  <si>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</si>
  <si>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</si>
  <si>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</si>
  <si>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</si>
  <si>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</si>
  <si>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</si>
  <si>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</si>
  <si>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</si>
  <si>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</si>
  <si>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</si>
  <si>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</si>
  <si>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</si>
  <si>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</si>
  <si>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</si>
  <si>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</si>
  <si>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</si>
  <si>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</si>
  <si>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</si>
  <si>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</si>
  <si>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</si>
  <si>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</si>
  <si>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</si>
  <si>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</si>
  <si>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</si>
  <si>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</si>
  <si>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</si>
  <si>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</si>
  <si>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</si>
  <si>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</si>
  <si>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</si>
  <si>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</si>
  <si>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</si>
  <si>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</si>
  <si>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</si>
  <si>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</si>
  <si>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</si>
  <si>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</si>
  <si>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</si>
  <si>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</si>
  <si>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</si>
  <si>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</si>
  <si>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</si>
  <si>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</si>
  <si>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</si>
  <si>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</si>
  <si>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</si>
  <si>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</si>
  <si>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</si>
  <si>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</si>
  <si>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</si>
  <si>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</si>
  <si>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</si>
  <si>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</si>
  <si>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</si>
  <si>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</si>
  <si>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</si>
  <si>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</si>
  <si>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</si>
  <si>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</si>
  <si>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</si>
  <si>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</si>
  <si>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</si>
  <si>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</si>
  <si>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</si>
  <si>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</si>
  <si>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</si>
  <si>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</si>
  <si>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</si>
  <si>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</si>
  <si>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</si>
  <si>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</si>
  <si>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</si>
  <si>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</si>
  <si>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</si>
  <si>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</si>
  <si>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</si>
  <si>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</si>
  <si>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</si>
  <si>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</si>
  <si>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</si>
  <si>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</si>
  <si>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</si>
  <si>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</si>
  <si>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</si>
  <si>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</si>
  <si>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</si>
  <si>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</si>
  <si>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</si>
  <si>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</si>
  <si>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</si>
  <si>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</si>
  <si>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</si>
  <si>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</si>
  <si>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</si>
  <si>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</si>
  <si>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</si>
  <si>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</si>
  <si>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</si>
  <si>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</si>
  <si>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</si>
  <si>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</si>
  <si>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</si>
  <si>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</si>
  <si>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</si>
  <si>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</si>
  <si>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</si>
  <si>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</si>
  <si>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</si>
  <si>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</si>
  <si>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</si>
  <si>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</si>
  <si>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</si>
  <si>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</si>
  <si>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</si>
  <si>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</si>
  <si>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SEGURANÇA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</si>
  <si>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</si>
  <si>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</si>
  <si>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</si>
  <si>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</si>
  <si>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</si>
  <si>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</si>
  <si>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</si>
  <si>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</si>
  <si>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</si>
  <si>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</si>
  <si>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</si>
  <si>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</si>
  <si>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</si>
  <si>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</si>
  <si>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</si>
  <si>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</si>
  <si>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</si>
  <si>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</si>
  <si>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</si>
  <si>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</si>
  <si>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</si>
  <si>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</si>
  <si>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</si>
  <si>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</si>
  <si>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</si>
  <si>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</si>
  <si>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</si>
  <si>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</si>
  <si>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</si>
  <si>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</si>
  <si>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</si>
  <si>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</si>
  <si>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</si>
  <si>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</si>
  <si>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</si>
  <si>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</si>
  <si>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</si>
  <si>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</si>
  <si>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</si>
  <si>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</si>
  <si>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</si>
  <si>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</si>
  <si>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</si>
  <si>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</si>
  <si>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</si>
  <si>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</si>
  <si>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</si>
  <si>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</si>
  <si>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</si>
  <si>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</si>
  <si>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</si>
  <si>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</si>
  <si>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</si>
  <si>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</si>
  <si>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</si>
  <si>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</si>
  <si>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</si>
  <si>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</si>
  <si>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</si>
  <si>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</si>
  <si>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</si>
  <si>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</si>
  <si>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</si>
  <si>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</si>
  <si>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</si>
  <si>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</si>
  <si>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</si>
  <si>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</si>
  <si>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</si>
  <si>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</si>
  <si>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</si>
  <si>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</si>
  <si>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</si>
  <si>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</si>
  <si>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</si>
  <si>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</si>
  <si>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</si>
  <si>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</si>
  <si>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</si>
  <si>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</si>
  <si>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</si>
  <si>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</si>
  <si>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</si>
  <si>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</si>
  <si>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</si>
  <si>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</si>
  <si>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</si>
  <si>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</si>
  <si>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</si>
  <si>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</si>
  <si>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</si>
  <si>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</si>
  <si>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</si>
  <si>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</si>
  <si>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</si>
  <si>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</si>
  <si>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</si>
  <si>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</si>
  <si>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</si>
  <si>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</si>
  <si>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</si>
  <si>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</si>
  <si>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</si>
  <si>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</si>
  <si>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</si>
  <si>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</si>
  <si>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</si>
  <si>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</si>
  <si>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</si>
  <si>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</si>
  <si>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</si>
  <si>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</si>
  <si>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</si>
  <si>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</si>
  <si>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</si>
  <si>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</si>
  <si>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</si>
  <si>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</si>
  <si>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</si>
  <si>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</si>
  <si>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</si>
  <si>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</si>
  <si>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</si>
  <si>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</si>
  <si>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</si>
  <si>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</si>
  <si>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</si>
  <si>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</si>
  <si>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</si>
  <si>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</si>
  <si>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</si>
  <si>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</si>
  <si>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</si>
  <si>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</si>
  <si>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</si>
  <si>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</si>
  <si>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</si>
  <si>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</si>
  <si>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</si>
  <si>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</si>
  <si>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</si>
  <si>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Código</t>
  </si>
  <si>
    <t>Fonte</t>
  </si>
  <si>
    <t>ORSE</t>
  </si>
  <si>
    <t>SINAPI</t>
  </si>
  <si>
    <t>Preço - R$</t>
  </si>
  <si>
    <t>Custo unitário  - R$</t>
  </si>
  <si>
    <t>BDI</t>
  </si>
  <si>
    <t>Preço Total c/ BDI - R$</t>
  </si>
  <si>
    <t>FECHAMENTO METÁLICO</t>
  </si>
  <si>
    <t>SEINFRA</t>
  </si>
  <si>
    <t>LIMPEZA GERAL E RETIRADA DE ENTULHO, INCLUSIVE TRANSPORTE HORIZONTAL NO INTERIOR DA OBRA COM CARGA EM CAÇAMBA, TRANSPORTE E DESCARGA EM LOCAL AUTORIZADO.</t>
  </si>
  <si>
    <t>2.1</t>
  </si>
  <si>
    <t>2.2</t>
  </si>
  <si>
    <t>3.1</t>
  </si>
  <si>
    <t>3.1.1</t>
  </si>
  <si>
    <t>4.1</t>
  </si>
  <si>
    <t>4.1.1</t>
  </si>
  <si>
    <t>Preço t
(c/ BDI)</t>
  </si>
  <si>
    <t>PLACA DE OBRA EM LONA COM IMPRESSÃO DIGITAL 0,90 X 1,20 METROS, INCLUSIVE ESTRUTURA DE FIXAÇÃO E SUPORTE - INSTALADA</t>
  </si>
  <si>
    <t>C1045</t>
  </si>
  <si>
    <t>Tomador:</t>
  </si>
  <si>
    <t>MUNICÍPIO DE CONTENDA</t>
  </si>
  <si>
    <t>Objeto:</t>
  </si>
  <si>
    <t>Identifique o tipo de obra:</t>
  </si>
  <si>
    <t>Construção de edifícios:</t>
  </si>
  <si>
    <t>Informe a alíquota e a base de cálculo do ISSQN.</t>
  </si>
  <si>
    <t>Construção de rodovias e ferrovias:</t>
  </si>
  <si>
    <t>Alíquota (%)</t>
  </si>
  <si>
    <t>Construção de redes de abastecimento de água, coleta de esgoto e construções correlatas:</t>
  </si>
  <si>
    <t>Base de Cálculo</t>
  </si>
  <si>
    <t>Construção e manutenção de estações e redes de distribuição de energia elétrica:</t>
  </si>
  <si>
    <t>Informe a ocorrência da DESONERAÇÃO da folha de pagamento. Lei 12844/2013.</t>
  </si>
  <si>
    <t>Obras portuárias, marítimas e fluviais:</t>
  </si>
  <si>
    <t>X</t>
  </si>
  <si>
    <t>SEM Desoneração.</t>
  </si>
  <si>
    <t>Fornecimento de materiais e equipamentos:</t>
  </si>
  <si>
    <t>COM Desoneração.</t>
  </si>
  <si>
    <t>Intervalo de admissibilidade</t>
  </si>
  <si>
    <t>Item Componente do BDI</t>
  </si>
  <si>
    <t>1º Quartil</t>
  </si>
  <si>
    <t>Médio</t>
  </si>
  <si>
    <t>3º Quartil</t>
  </si>
  <si>
    <t>Valores Propostos</t>
  </si>
  <si>
    <r>
      <t>A</t>
    </r>
    <r>
      <rPr>
        <sz val="12"/>
        <rFont val="Arial"/>
        <family val="2"/>
      </rPr>
      <t xml:space="preserve">dministração </t>
    </r>
    <r>
      <rPr>
        <b/>
        <sz val="12"/>
        <rFont val="Arial"/>
        <family val="2"/>
      </rPr>
      <t>C</t>
    </r>
    <r>
      <rPr>
        <sz val="12"/>
        <rFont val="Arial"/>
        <family val="2"/>
      </rPr>
      <t>entral</t>
    </r>
  </si>
  <si>
    <r>
      <t>S</t>
    </r>
    <r>
      <rPr>
        <sz val="12"/>
        <rFont val="Arial"/>
        <family val="2"/>
      </rPr>
      <t xml:space="preserve">eguro e </t>
    </r>
    <r>
      <rPr>
        <b/>
        <sz val="12"/>
        <rFont val="Arial"/>
        <family val="2"/>
      </rPr>
      <t>G</t>
    </r>
    <r>
      <rPr>
        <sz val="12"/>
        <rFont val="Arial"/>
        <family val="2"/>
      </rPr>
      <t>arantia</t>
    </r>
  </si>
  <si>
    <r>
      <t>R</t>
    </r>
    <r>
      <rPr>
        <sz val="12"/>
        <rFont val="Arial"/>
        <family val="2"/>
      </rPr>
      <t>isco</t>
    </r>
  </si>
  <si>
    <r>
      <t>D</t>
    </r>
    <r>
      <rPr>
        <sz val="12"/>
        <rFont val="Arial"/>
        <family val="2"/>
      </rPr>
      <t xml:space="preserve">espesas </t>
    </r>
    <r>
      <rPr>
        <b/>
        <sz val="12"/>
        <rFont val="Arial"/>
        <family val="2"/>
      </rPr>
      <t>F</t>
    </r>
    <r>
      <rPr>
        <sz val="12"/>
        <rFont val="Arial"/>
        <family val="2"/>
      </rPr>
      <t>inanceiras</t>
    </r>
  </si>
  <si>
    <r>
      <t>L</t>
    </r>
    <r>
      <rPr>
        <sz val="12"/>
        <rFont val="Arial"/>
        <family val="2"/>
      </rPr>
      <t>ucro</t>
    </r>
  </si>
  <si>
    <r>
      <t>I1:</t>
    </r>
    <r>
      <rPr>
        <sz val="12"/>
        <rFont val="Arial"/>
        <family val="2"/>
      </rPr>
      <t xml:space="preserve"> PIS e COFINS</t>
    </r>
  </si>
  <si>
    <r>
      <t>I2:</t>
    </r>
    <r>
      <rPr>
        <sz val="12"/>
        <rFont val="Arial"/>
        <family val="2"/>
      </rPr>
      <t xml:space="preserve"> ISSQN (conforme legislação municipal)</t>
    </r>
  </si>
  <si>
    <t>I3: Cont.Prev s/Rec.Bruta (Lei 12844/13 - Desoneração)</t>
  </si>
  <si>
    <t>BDI - COM Desoneração da folha de pagamento</t>
  </si>
  <si>
    <t>Declaramos que esta planilha foi elaborada conforme equação para cálculo do percentual do BDI recomendada pelo Acórdão 2622/2013 - TCU, representada pela fórmula abaixo.</t>
  </si>
  <si>
    <r>
      <t xml:space="preserve">Declaramos também que, conforme legislação tributária municipal, a alíquota de ISS vigente e a respectiva base de cálculo são as informadas acima, e ainda, que a opção </t>
    </r>
    <r>
      <rPr>
        <b/>
        <u/>
        <sz val="12"/>
        <rFont val="Arial"/>
        <family val="2"/>
      </rPr>
      <t>SEM desoneração</t>
    </r>
    <r>
      <rPr>
        <b/>
        <sz val="12"/>
        <rFont val="Arial"/>
        <family val="2"/>
      </rPr>
      <t xml:space="preserve"> é a mais vantajosa para a administração municipal. </t>
    </r>
  </si>
  <si>
    <t>BDI - SEM Desoneração = [(1+AC+S+G+R)X(1+DF)X(1+L)/(1-I1-I2)]-1</t>
  </si>
  <si>
    <t>BDI - COM Desoneração = [(1+AC+S+G+R)X(1+DF)X(1+L)/(1-I1-I2-I3)]-1</t>
  </si>
  <si>
    <t>TROCA DOS TELHADOS DA ESCOLA MUNICIPAL PROFESSORA PAULINA URBANIK STABACH E DO CENTRO MUNICIPAL NHANA MARIA E FECHAMENTO LATERAL DA ESCOLA MUNICIPAL VEREADOR ANTÔNIO BORKOVSKI</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</si>
  <si>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</si>
  <si>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</si>
  <si>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</si>
  <si>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</si>
  <si>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</si>
  <si>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</si>
  <si>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</si>
  <si>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</si>
  <si>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</si>
  <si>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</si>
  <si>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ESCAVAÇÃO MECANIZADA DE VALA COM PROF. ATÉ 1,5 M (MÉDIA ENTRE MONTANTE E JUSANTE/UMA COMPOSIÇÃO POR TRECHO), COM ESCAVADEIRA HIDRÁULICA (0,8 M3), LARG. DE 1,5 M A 2,5 M, EM SOLO DE 1A CATEGORIA, EM LOCAIS COM ALTO NÍVEL DE INTERFERÊNCIA. AF_02/2021</t>
  </si>
  <si>
    <t>ESCAVAÇÃO MECANIZADA DE VALA COM PROF. MAIOR QUE 1,5 M ATÉ 3,0 M (MÉDIA ENTRE MONTANTE E JUSANTE/UMA COMPOSIÇÃO POR TRECHO), COM ESCAVADEIRA HIDRÁULICA (0,8 M3/111 HP), LARGURA ATÉ 1,5 M, EM SOLO DE 1A CATEGORIA, EM LOCAIS COM ALTO NÍVEL DE INTERFERÊNCIA. AF_02/2021</t>
  </si>
  <si>
    <t>ESCAVAÇÃO MECANIZADA DE VALA COM PROF. MAIOR QUE 3,0 M ATÉ 4,5 M(MÉDIA ENTRE MONTANTE E JUSANTE/UMA COMPOSIÇÃO POR TRECHO), COM ESCAVADEIRA HIDRÁULICA (0,8 M3/111 HP), LARG. MENOR QUE 1,5 M, EM SOLO DE 1A CATEGORIA, EM LOCAIS COM ALTO NÍVEL DE INTERFERÊNCIA. AF_02/2021</t>
  </si>
  <si>
    <t>ESCAVAÇÃO MECANIZADA DE VALA COM PROF. DE 3,0 M ATÉ 4,5 M(MÉDIA ENTRE MONTANTE E JUSANTE/UMA COMPOSIÇÃO POR TRECHO), COM ESCAVADEIRA HIDRÁULICA (1,2 M3/155 HP), LARG. DE 1,5 M A 2,5 M, EM SOLO DE 1A CATEGORIA, EM LOCAIS COM ALTO NÍVEL DE INTERFERÊNCIA. AF_02/2021</t>
  </si>
  <si>
    <t>ESCAVAÇÃO MECANIZADA DE VALA COM PROF. MAIOR QUE 4,5 M ATÉ 6,0 M(MÉDIA ENTRE MONTANTE E JUSANTE/UMA COMPOSIÇÃO POR TRECHO), COM ESCAVADEIRA HIDRÁULICA (1,2 M3/155 HP), LARG. DE 1,5 M A 2,5 M, EM SOLO DE 1A CATEGORIA, EM LOCAIS COM ALTO NÍVEL DE INTERFERÊNCIA. AF_02/2021</t>
  </si>
  <si>
    <t>ESCAVAÇÃO MECANIZADA DE VALA COM PROF. ATÉ 1,5 M(MÉDIA ENTRE MONTANTE E JUSANTE/UMA COMPOSIÇÃO POR TRECHO), COM ESCAVADEIRA HIDRÁULICA (0,8 M3), LARG. DE 1,5M A 2,5 M, EM SOLO DE 1A CATEGORIA, LOCAIS COM BAIXO NÍVEL DE INTERFERÊNCIA. AF_02/2021</t>
  </si>
  <si>
    <t>ESCAVAÇÃO MECANIZADA DE VALA COM PROF. MAIOR QUE 1,5 M E ATÉ 3,0 M(MÉDIA ENTRE MONTANTE E JUSANTE/UMA COMPOSIÇÃO POR TRECHO), COM ESCAVADEIRA HIDRÁULICA (0,8 M3/111 HP), LARG. MENOR QUE 1,5 M, EM SOLO DE 1A CATEGORIA, LOCAIS COM BAIXO NÍVEL DE INTERFERÊNCIA. AF_02/2021</t>
  </si>
  <si>
    <t>ESCAVAÇÃO MECANIZADA DE VALA COM PROF. MAIOR QUE 3,0 M ATÉ 4,5 M (MÉDIA ENTRE MONTANTE E JUSANTE/UMA COMPOSIÇÃO POR TRECHO), COM ESCAVADEIRA HIDRÁULICA (0,8 M3/111 HP), LARG. MENOR QUE 1,5 M, EM SOLO DE 1A CATEGORIA, LOCAIS COM BAIXO NÍVEL DE INTERFERÊNCIA. AF_02/2021</t>
  </si>
  <si>
    <t>ESCAVAÇÃO MECANIZADA DE VALA COM PROF. MAIOR QUE 3,0 M ATÉ 4,5 M (MÉDIA ENTRE MONTANTE E JUSANTE/UMA COMPOSIÇÃO POR TRECHO), COM ESCAVADEIRA HIDRÁULICA (1,2 M3/155 HP), LARG. DE 1,5 M A 2,5 M, EM SOLO DE 1A CATEGORIA, LOCAIS COM BAIXO NÍVEL DE INTERFERÊNCIA. AF_02/2021</t>
  </si>
  <si>
    <t>ESCAVAÇÃO MECANIZADA DE VALA COM PROF. MAIOR QUE 4,5 M ATÉ 6,0 M (MÉDIA ENTRE MONTANTE E JUSANTE/UMA COMPOSIÇÃO POR TRECHO), COM ESCAVADEIRA HIDRÁULICA (1,2 M3/155 HP), LARG. DE 1,5 M A 2,5 M, EM SOLO DE 1A CATEGORIA, LOCAIS COM BAIXO NÍVEL DE INTERFERÊNCIA. AF_02/2021</t>
  </si>
  <si>
    <t>ESCAVAÇÃO MECANIZADA DE VALA COM PROF. ATÉ 1,5 M (MÉDIA ENTRE MONTANTE E JUSANTE/UMA COMPOSIÇÃO POR TRECHO), COM RETROESCAVADEIRA (0,26 M3/88 HP), LARG. MENOR QUE 0,8 M, EM SOLO DE 1A CATEGORIA, EM LOCAIS COM ALTO NÍVEL DE INTERFERÊNCIA. AF_02/2021</t>
  </si>
  <si>
    <t>ESCAVAÇÃO MECANIZADA DE VALA COM PROF. ATÉ 1,5 M (MÉDIA ENTRE MONTANTE E JUSANTE/UMA COMPOSIÇÃO POR TRECHO), COM RETROESCAVADEIRA (0,26 M3/88 HP), LARG. DE 0,8 M A 1,5 M, EM SOLO DE 1A CATEGORIA, EM LOCAIS COM ALTO NÍVEL DE INTERFERÊNCIA. AF_02/2021</t>
  </si>
  <si>
    <t>ESCAVAÇÃO MECANIZADA DE VALA COM PROF. MAIOR QUE 1,5 M ATÉ 3,0 M (MÉDIA ENTRE MONTANTE E JUSANTE/UMA COMPOSIÇÃO POR TRECHO), COM RETROESCAVADEIRA (0,26 M3/88 HP), LARG. MENOR QUE 0,8 M, EM SOLO DE 1A CATEGORIA, EM LOCAIS COM ALTO NÍVEL DE INTERFERÊNCIA.AF_02/2021</t>
  </si>
  <si>
    <t>ESCAVAÇÃO MECANIZADA DE VALA COM PROF. MAIOR QUE 1,5 M ATÉ 3,0 M (MÉDIA ENTRE MONTANTE E JUSANTE/UMA COMPOSIÇÃO POR TRECHO), COM RETROESCAVADEIRA (0,26 M3/ POTÊNCIA:88 HP), LARGURA DE 0,8 M A 1,5 M, EM SOLO DE 1A CATEGORIA, EM LOCAIS COM ALTO NÍVEL DE INTERFERÊNCIA. AF_02/2021</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</si>
  <si>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AF_02/2021</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</si>
  <si>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AF_02/2021</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</si>
  <si>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AF_02/2021</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</si>
  <si>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AF_02/2021</t>
  </si>
  <si>
    <t>ESCAVAÇÃO MECANIZADA DE VALA COM PROF. ATÉ 1,5 M (MÉDIA ENTRE MONTANTE E JUSANTE/UMA COMPOSIÇÃO POR TRECHO), COM ESCAVADEIRA HIDRÁULICA (0,8 M3/111 HP), LARG. MENOR QUE 1,5 M, EM SOLO DE 1A CATEGORIA, EM LOCAIS COM ALTO NÍVEL DE INTERFERÊNCIA. AF_02/2021</t>
  </si>
  <si>
    <t>ESCAVAÇÃO MECANIZADA DE VALA COM PROF. MAIOR QUE  4,5 M ATÉ 6,0 M (MÉDIA ENTRE MONTANTE E JUSANTE/UMA COMPOSIÇÃO POR TRECHO), COM ESCAVADEIRA HIDRÁULICA (0,8 M3/111 H P), LARG. MENOR QUE 1,5 M, EM SOLO DE 1A CATEGORIA, EM LOCAIS COM ALTO NÍVEL DE INTERFERÊNCIA. AF_02/2021</t>
  </si>
  <si>
    <t>ESCAVAÇÃO MECANIZADA DE VALA COM PROF. MAIOR QUE 1,50 M ATÉ 3,0 M (MÉDIA ENTRE MONTANTE E JUSANTE/UMA COMPOSIÇÃO POR TRECHO), COM ESCAVADEIRA HIDRÁULICA (1,2 M3/155 HP), LARG. DE 1,5 M A 2,5 M, EM SOLO DE 1A CATEGORIA, EM LOCAIS COM ALTO NÍVEL DE INTERFERÊNCIA. AF_02/2021</t>
  </si>
  <si>
    <t>ESCAVAÇÃO MECANIZADA DE VALA COM PROF. ATÉ 1,5 M (MÉDIA ENTRE MONTANTE E JUSANTE/UMA COMPOSIÇÃO POR TRECHO), COM ESCAVADEIRA HIDRÁULICA (0,8 M3/111 HP),LARG. MENOR QUE 1,5 M, EM SOLO DE 1A CATEGORIA, LOCAIS COM BAIXO NÍVEL DE INTERFERÊNCIA. AF_02/2021</t>
  </si>
  <si>
    <t>ESCAVAÇÃO MECANIZADA DE VALA COM PROF. MAIOR QUE 4,5 M ATÉ 6,0 M (MÉDIA ENTRE MONTANTE E JUSANTE/UMA COMPOSIÇÃO POR TRECHO),COM ESCAVADEIRA HIDRÁULICA (0,8 M3/111 HP), LARG. MENOR QUE 1,5 M, EM SOLO DE 1A CATEGORIA, LOCAIS COM BAIXO NÍVEL DE INTERFERÊNCIA. AF_02/2021</t>
  </si>
  <si>
    <t>ESCAVAÇÃO MECANIZADA DE VALA COM PROF. MAIOR QUE 1,5 M ATÉ 3,0 M (MÉDIA ENTRE MONTANTE E JUSANTE/UMA COMPOSIÇÃO POR TRECHO),COM ESCAVADEIRA HIDRÁULICA (1,2 M3/155 HP),LARG. DE 1,5 M A 2,5 M, EM SOLO DE 1A CATEGORIA, LOCAIS COM BAIXO NÍVEL DE INTERFERÊNCIA. AF_02/2021</t>
  </si>
  <si>
    <t>ESCAVAÇÃO MECANIZADA DE VALA COM PROF. ATÉ 1,5 M (MÉDIA ENTRE MONTANTE E JUSANTE/UMA COMPOSIÇÃO POR TRECHO), COM ESCAVADEIRA HIDRÁULICA (0,8 M3/111 HP),LARG. MENOR QUE 1,5 M, EM SOLO DE MOLE, EM LOCAIS COM ALTO NÍVEL DE INTERFERÊNCIA. AF_02/2021</t>
  </si>
  <si>
    <t>ESCAVAÇÃO MECANIZADA DE VALA COM PROF. ATÉ 1,5 M (MÉDIA ENTRE MONTANTE E JUSANTE/UMA COMPOSIÇÃO POR TRECHO), COM ESCAVADEIRA HIDRÁULICA (0,8 M3/111 HP), LARG. DE 1,5 M A 2,5 M, EM SOLO MOLE, EM LOCAIS COM ALTO NÍVEL DE INTERFERÊNCIA. AF_02/2021</t>
  </si>
  <si>
    <t>ESCAVAÇÃO MECANIZADA DE VALA COM PROF. MAIOR QUE 1,5 M ATÉ 3,0 M (MÉDIA ENTRE MONTANTE E JUSANTE/UMA COMPOSIÇÃO POR TRECHO), COM ESCAVADEIRA HIDRÁULICA (0,8 M3/111 HP), LARGURA ATÉ 1,5 M, EM SOLO MOLE, EM LOCAIS COM ALTO NÍVEL DE INTERFERÊNCIA. AF_02/2021</t>
  </si>
  <si>
    <t>ESCAVAÇÃO MECANIZADA DE VALA COM PROF. MAIOR QUE 3,0 M ATÉ 4,5 M (MÉDIA ENTRE MONTANTE E JUSANTE/UMA COMPOSIÇÃO POR TRECHO), COM ESCAVADEIRA HIDRÁULICA (0,8 M3/111 HP), LARG. MENOR QUE 1,5 M, EM SOLO  MOLE, EM LOCAIS COM ALTO NÍVEL DE INTERFERÊNCIA. AF_02/2021</t>
  </si>
  <si>
    <t>ESCAVAÇÃO MECANIZADA DE VALA COM PROF. MAIOR QUE 4,5 M ATÉ 6,0 M (MÉDIA ENTRE MONTANTE E JUSANTE/UMA COMPOSIÇÃO POR TRECHO), COM ESCAVADEIRA HIDRÁULICA (0,8 M3/111 HP),LARG. MENOR QUE 1,5 M, EM SOLO DE MOLE, EM LOCAIS COM ALTO NÍVEL DE INTERFERÊNCIA. AF_02/2021</t>
  </si>
  <si>
    <t>ESCAVAÇÃO MECANIZADA DE VALA COM PROF. MAIOR QUE 1,5 M ATÉ 3,0 M (MÉDIA ENTRE MONTANTE E JUSANTE/UMA COMPOSIÇÃO POR TRECHO),COM ESCAVADEIRA HIDRÁULICA (1,2 M3/155 HP),LARG. DE 1,5 M A 2,5 M, EM SOLO MOLE, EM LOCAIS COM ALTO NÍVEL DE INTERFERÊNCIA. AF_02/2021</t>
  </si>
  <si>
    <t>ESCAVAÇÃO MECANIZADA DE VALA COM PROF. DE 3,0 M ATÉ 4,5 M (MÉDIA ENTRE MONTANTE E JUSANTE/UMA COMPOSIÇÃO POR TRECHO), COM ESCAVADEIRA HIDRÁULICA (1,2 M3/155 HP), LARG. DE 1,5 M A 2,5 M, EM SOLO MOLE, EM LOCAIS COM ALTO NÍVEL DE INTERFERÊNCIA. AF_02/2021</t>
  </si>
  <si>
    <t>ESCAVAÇÃO MECANIZADA DE VALA COM PROF. MAIOR QUE 4,5 M ATÉ 6,0 M (MÉDIA ENTRE MONTANTE E JUSANTE/UMA COMPOSIÇÃO POR TRECHO), COM ESCAVADEIRA HIDRÁULICA (1,2 M3/155 HP), LARG. DE 1,5 M A 2,5 M, EM SOLO MOLE , EM LOCAIS COM ALTO NÍVEL DE INTERFERÊNCIA. AF_02/2021</t>
  </si>
  <si>
    <t>ESCAVAÇÃO MECANIZADA DE VALA COM PROF. ATÉ 1,5 M (MÉDIA ENTRE MONTANTE E JUSANTE/UMA COMPOSIÇÃO POR TRECHO), COM ESCAVADEIRA HIDRÁULICA (0,8 M3/111 HP),LARG. MENOR QUE 1,5 M, EM SOLO MOLE, LOCAIS COM BAIXO NÍVEL DE INTERFERÊNCIA. AF_02/2021</t>
  </si>
  <si>
    <t>ESCAVAÇÃO MECANIZADA DE VALA COM PROF. ATÉ 1,5 M (MÉDIA ENTRE MONTANTE E JUSANTE/UMA COMPOSIÇÃO POR TRECHO), COM ESCAVADEIRA HIDRÁULICA (0,8 M3/111 HP), LARG. DE 1,5 M A 2,5 M, EM SOLO MOLE, LOCAIS COM BAIXO NÍVEL DE INTERFERÊNCIA. AF_02/2021</t>
  </si>
  <si>
    <t>ESCAVAÇÃO MECANIZADA DE VALA COM PROF. MAIOR QUE 1,5 M E ATÉ 3,0 M (MÉDIA ENTRE MONTANTE E JUSANTE/UMA COMPOSIÇÃO POR TRECHO), COM ESCAVADEIRA HIDRÁULICA (0,8 M3/111 HP), LARG. MENOR QUE 1,5 M, EM SOLO MOLE, LOCAIS COM BAIXO NÍVEL DE INTERFERÊNCIA. AF_02/2021</t>
  </si>
  <si>
    <t>ESCAVAÇÃO MECANIZADA DE VALA COM PROF.MAIOR QUE 3,0 M ATÉ 4,5 M (MÉDIA ENTRE MONTANTE E JUSANTE/UMA COMPOSIÇÃO POR TRECHO), COM ESCAVADEIRA HIDRÁULICA (0,8 M3/111 HP), LARG. MENOR QUE 1,5 M, EM SOLO MOLE, LOCAIS COM BAIXO NÍVEL DE INTERFERÊNCIA. AF_02/2021</t>
  </si>
  <si>
    <t>ESCAVAÇÃO MECANIZADA DE VALA COM PROF. MAIOR QUE 4,5 M ATÉ 6,0 M (MÉDIA ENTRE MONTANTE E JUSANTE/UMA COMPOSIÇÃO POR TRECHO),COM ESCAVADEIRA HIDRÁULICA (0,8 M3/111 HP), LARG. MENOR QUE 1,5 M, EM SOLO MOLE, LOCAIS COM BAIXO NÍVEL DE INTERFERÊNCIA. AF_02/2021</t>
  </si>
  <si>
    <t>ESCAVAÇÃO MECANIZADA DE VALA COM PROF. MAIOR QUE 1,5 M ATÉ 3,0 M (MÉDIA ENTRE MONTANTE E JUSANTE/UMA COMPOSIÇÃO POR TRECHO),COM ESCAVADEIRA HIDRÁULICA (1,2 M3/155 HP), LARG. DE 1,5 M A 2,5 M, EM SOLO MOLE, LOCAIS COM BAIXO NÍVEL DE INTERFERÊNCIA. AF_02/2021</t>
  </si>
  <si>
    <t>ESCAVAÇÃO MECANIZADA DE VALA COM PROF. MAIOR QUE 3,0 M ATÉ 4,5 M (MÉDIA ENTRE MONTANTE E JUSANTE/UMA COMPOSIÇÃO POR TRECHO), COM ESCAVADEIRA HIDRÁULICA (1,2 M3/155 HP), LARG. DE 1,5 M A 2,5 M, EM SOLO MOLE, LOCAIS COM BAIXO NÍVEL DE INTERFERÊNCIA. AF_02/2021</t>
  </si>
  <si>
    <t>ESCAVAÇÃO MECANIZADA DE VALA COM PROF. MAIOR QUE 4,5 M ATÉ 6,0 M (MÉDIA ENTRE MONTANTE E JUSANTE/UMA COMPOSIÇÃO POR TRECHO), COM ESCAVADEIRA HIDRÁULICA (1,2 M3/155 HP), LARG. DE 1,5 M A 2,5 M, EM SOLO MOLE, LOCAIS COM BAIXO NÍVEL DE INTERFERÊNCIA. AF_02/2021</t>
  </si>
  <si>
    <t>ESCAVAÇÃO MECANIZADA DE VALA COM PROF. ATÉ 1,5 M (MÉDIA ENTRE MONTANTE E JUSANTE/UMA COMPOSIÇÃO POR TRECHO), COM RETROESCAVADEIRA (0,26 M3/88 HP), LARG. MENOR QUE 0,8 M, EM SOLO MOLE, EM LOCAIS COM ALTO NÍVEL DE INTERFERÊNCIA. AF_02/2021</t>
  </si>
  <si>
    <t>ESCAVAÇÃO MECANIZADA DE VALA COM PROF. ATÉ 1,5 M (MÉDIA ENTRE MONTANTE E JUSANTE/UMA COMPOSIÇÃO POR TRECHO), COM RETROESCAVADEIRA (0,26 M3/88 HP), LARG. DE 0,8 M A 1,5 M, EM SOLO MOLE, EM LOCAIS COM ALTO NÍVEL DE INTERFERÊNCIA. AF_02/2021</t>
  </si>
  <si>
    <t>ESCAVAÇÃO MECANIZADA DE VALA COM PROF. MAIOR QUE 1,5 M ATÉ 3,0 M (MÉDIA ENTRE MONTANTE E JUSANTE/UMA COMPOSIÇÃO POR TRECHO), COM RETROESCAVADEIRA (0,26 M3/88 HP), LARG. MENOR QUE 0,8 M, EM SOLO MOLE, EM LOCAIS COM ALTO NÍVEL DE INTERFERÊNCIA. AF_02/2021</t>
  </si>
  <si>
    <t>ESCAVAÇÃO MECANIZADA DE VALA COM PROF. MAIOR QUE 1,5 M ATÉ 3,0 M (MÉDIA ENTRE MONTANTE E JUSANTE/UMA COMPOSIÇÃO POR TRECHO), COM RETROESCAVADEIRA (0,26 M3/ 88 HP), LARG. DE 0,8 M A 1,5 M, EM SOLO MOLE, EM LOCAIS COM ALTO NÍVEL DE INTERFERÊNCIA. AF_02/2021</t>
  </si>
  <si>
    <t>ESCAVAÇÃO MECANIZADA DE VALA COM PROF. ATÉ 1,5 M (MÉDIA ENTRE MONTANTE E JUSANTE/UMA COMPOSIÇÃO POR TRECHO) COM RETROESCAVADEIRA (0,26 M3 /88 HP), LARG. MENOR  QUE 0,8 M, EM SOLO MOLE, LOCAIS COM BAIXO NÍVEL DE NTERFERÊNCIA.  AF_02/2021</t>
  </si>
  <si>
    <t>ESCAVAÇÃO MECANIZADA DE VALA COM PROF. ATÉ 1,5 M (MÉDIA ENTRE MONTANTE E JUSANTE/UMA COMPOSIÇÃO POR TRECHO) COM RETROESCAVADEIRA (0,26 M3 / 88 HP), LARG. DE 0,8 M A 1,5 M, EM SOLO MOLE, LOCAIS COM BAIXO NÍVEL DE INTERFERÊNCIA. AF_02/2021</t>
  </si>
  <si>
    <t>ESCAVAÇÃO MECANIZADA DE VALA COM PROF. MAIOR QUE 1,5 M ATÉ 3,0 M (MÉDIA ENTRE MONTANTE E JUSANTE/UMA COMPOSIÇÃO POR TRECHO) COM RETROESCAVADEIRA (0,26 M3 /88 HP),LARG. MENOR QUE 0,8 M, EM SOLO MOLE, LOCAIS COM BAIXO NÍVEL DE INTERFERÊNCIA. AF_02/2021</t>
  </si>
  <si>
    <t>ESCAVAÇÃO MECANIZADA DE VALA COM PROF. MAIOR QUE 1,5 M ATÉ 3,0 M (MÉDIA ENTRE MONTANTE E JUSANTE/UMA COMPOSIÇÃO POR TRECHO) COM RETROESCAVADEIRA (0,26 M3 / 88 HP), LARG. DE 0,8 M A 1,5 M, EM SOLO MOLE, LOCAIS COM BAIXO NÍVEL DE INTERFERÊNCIA. AF_02/2021</t>
  </si>
  <si>
    <t>ESCAVAÇÃO MECANIZADA DE VALA COM PROF. ATÉ 1,5 M (MÉDIA ENTRE MONTANTE E JUSANTE/UMA COMPOSIÇÃO POR TRECHO), COM ESCAVADEIRA HIDRÁULICA (0,8 M3/111 HP),LARG. ATÉ 1,5 M, EM SOLO DE 2A CATEGORIA, EM LOCAIS COM ALTO NÍVEL DE INTERFERÊNCIA.  AF_02/2021</t>
  </si>
  <si>
    <t>ESCAVAÇÃO MECANIZADA DE VALA COM PROF. ATÉ 1,5 M (MÉDIA ENTRE MONTANTE E JUSANTE/UMA COMPOSIÇÃO POR TRECHO), COM ESCAVADEIRA HIDRÁULICA (0,8 M3/111 HP), LARG. DE 1,5 M A 2,5 M, EM SOLO DE 2A CATEGORIA, EM LOCAIS COM ALTO NÍVEL DE INTERFERÊNCIA.  AF_02/2021</t>
  </si>
  <si>
    <t>ESCAVAÇÃO MECANIZADA DE VALA COM PROF. MAIOR QUE 1,5 M ATÉ 3,0 M (MÉDIA ENTRE MONTANTE E JUSANTE/UMA COMPOSIÇÃO POR TRECHO), COM ESCAVADEIRA HIDRÁULICA (0,8 M3/111 HP), LARG. ATÉ 1,5 M, EM SOLO DE 2A CATEGORIA, EM LOCAIS COM ALTO NÍVEL DE INTERFERÊNCIA.AF_02/2021</t>
  </si>
  <si>
    <t>ESCAVAÇÃO MECANIZADA DE VALA COM PROF. MAIOR QUE 3,0 M ATÉ 4,5 M (MÉDIA ENTRE MONTANTE E JUSANTE/UMA COMPOSIÇÃO POR TRECHO), COM ESCAVADEIRA HIDRÁULICA (0,8 M3/111 HP), LARG. MENOR QUE 1,5 M, EM SOLO DE 2A CATEGORIA, EM LOCAIS COM ALTO NÍVEL DE INTERFERÊNCIA.  AF_02/2021</t>
  </si>
  <si>
    <t>ESCAVAÇÃO MECANIZADA DE VALA COM PROF.MAIOR QUE 4,5 M ATÉ 6,0 M (MÉDIA ENTRE MONTANTE E JUSANTE/UMA COMPOSIÇÃO POR TRECHO),COM ESCAVADEIRA HIDRÁULICA (0,8 M3/111 HP), LARG. MENOR QUE 1,5 M, EM SOLO DE 2A CATEGORIA, EM LOCAIS COM ALTO NÍVEL DE INTERFERÊNCIA. AF_02/2021</t>
  </si>
  <si>
    <t>ESCAVAÇÃO MECANIZADA DE VALA COM PROF. MAIOR QUE 1,5 M ATÉ 3,0 M (MÉDIA ENTRE MONTANTE E JUSANTE/UMA COMPOSIÇÃO POR TRECHO),COM ESCAVADEIRA HIDRÁULICA (1,2 M3/155 HP),LARG. DE 1,5 M A 2,5 M, EM SOLO DE 2A CATEGORIA, EM LOCAIS COM ALTO NÍVEL DE INTERFERÊNCIA.  AF_02/2021</t>
  </si>
  <si>
    <t>ESCAVAÇÃO MECANIZADA DE VALA COM PROF. DE 3,0 M ATÉ 4,5 M (MÉDIA ENTRE MONTANTE E JUSANTE/UMA COMPOSIÇÃO POR TRECHO), COM ESCAVADEIRA HIDRÁULICA (1,2 M3/155 HP), LARG. DE 1,5 M A 2,5 M, EM SOLO DE 2A CATEGORIA, EM LOCAIS COM ALTO NÍVEL DE INTERFERÊNCIA.AF_02/2021</t>
  </si>
  <si>
    <t>ESCAVAÇÃO MECANIZADA DE VALA COM PROF. MAIOR QUE 4,5 M ATÉ 6,0 M (MÉDIA ENTRE MONTANTE E JUSANTE/UMA COMPOSIÇÃO POR TRECHO), COM ESCAVADEIRA HIDRÁULICA (1,2 M3/155 HP), LARG. DE 1,5 M A 2,5 M, EM SOLO DE 2A CATEGORIA, EM LOCAIS COM ALTO NÍVEL DE INTERFERÊNCIA. AF_02/2021</t>
  </si>
  <si>
    <t>ESCAVAÇÃO MECANIZADA DE VALA COM PROF. ATÉ 1,5 M (MÉDIA ENTRE MONTANTE E JUSANTE/UMA COMPOSIÇÃO POR TRECHO),COM ESCAVADEIRA HIDRÁULICA (0,8 M3/111 HP), LARG. MENOR QUE 1,5 M, EM SOLO DE 2A CATEGORIA, LOCAIS COM BAIXO NÍVEL DE INTERFERÊNCIA. AF_02/2021</t>
  </si>
  <si>
    <t>ESCAVAÇÃO MECANIZADA DE VALA COM PROF. ATÉ 1,5 M (MÉDIA ENTRE MONTANTE E JUSANTE/UMA COMPOSIÇÃO POR TRECHO), COM ESCAVADEIRA HIDRÁULICA (0,8 M3/111 HP), LARG. DE 1,5 M A 2,5 M, EM SOLO DE 2A CATEGORIA, LOCAIS COM BAIXO NÍVEL DE INTERFERÊNCIA. AF_02/2021</t>
  </si>
  <si>
    <t>ESCAVAÇÃO MECANIZADA DE VALA COM PROF. MAIOR QUE 1,5 M E ATÉ 3,0 M (MÉDIA ENTRE MONTANTE E JUSANTE/UMA COMPOSIÇÃO POR TRECHO), COM ESCAVADEIRA HIDRÁULICA (0,8 M3/111 HP), LARG. MENOR QUE 1,5 M, EM SOLO DE 2A CATEGORIA, LOCAIS COM BAIXO NÍVEL DE INTERFERÊNCIA. AF_02/2021</t>
  </si>
  <si>
    <t>ESCAVAÇÃO MECANIZADA DE VALA COM PROF.MAIOR QUE 3,0 M ATÉ 4,5 M (MÉDIA ENTRE MONTANTE E JUSANTE/UMA COMPOSIÇÃO POR TRECHO), COM ESCAVADEIRA HIDRÁULICA (0,8 M3/111 HP), LARG. MENOR QUE 1,5 M, EM SOLO DE 2A CATEGORIA, LOCAIS COM BAIXO NÍVEL DE INTERFERÊNCIA. AF_02/2021</t>
  </si>
  <si>
    <t>ESCAVAÇÃO MECANIZADA DE VALA COM PROF.MAIOR QUE 4,5 M ATÉ 6,0 M (MÉDIA ENTRE MONTANTE E JUSANTE/UMA COMPOSIÇÃO POR TRECHO),COM ESCAVADEIRA HIDRÁULICA (0,8 M3/111 HP), LARG. MENOR QUE 1,5 M, EM SOLO DE 2A CATEGORIA, EM LOCAIS COM BAIXO NÍVEL DE INTERFERÊNCIA. AF_02/2021</t>
  </si>
  <si>
    <t>ESCAVAÇÃO MECANIZADA DE VALA COM PROF. MAIOR QUE 1,5 M ATÉ 3,0 M (MÉDIA ENTRE MONTANTE E JUSANTE/UMA COMPOSIÇÃO POR TRECHO),COM ESCAVADEIRA HIDRÁULICA (1,2 M3/155 HP),LARG. DE 1,5 M A 2,5 M, EM SOLO DE 2A CATEGORIA, LOCAIS COM BAIXO NÍVEL DE INTERFERÊNCIA. AF_02/2021</t>
  </si>
  <si>
    <t>ESCAVAÇÃO MECANIZADA DE VALA COM PROF. MAIOR QUE 3,0 M ATÉ 4,5 M (MÉDIA ENTRE MONTANTE E JUSANTE/UMA COMPOSIÇÃO POR TRECHO), COM ESCAVADEIRA HIDRÁULICA (1,2 M3/155 HP), LARG. DE 1,5 M A 2,5 M, EM SOLO DE 2A CATEGORIA, LOCAIS COM BAIXO NÍVEL DE INTERFERÊNCIA. AF_02/2021</t>
  </si>
  <si>
    <t>ESCAVAÇÃO MECANIZADA DE VALA COM PROF. MAIOR QUE 4,5 M ATÉ 6,0 M (MÉDIA ENTRE MONTANTE E JUSANTE/UMA COMPOSIÇÃO POR TRECHO), COM ESCAVADEIRA HIDRÁULICA (1,2 M3/155 HP), LARG. DE 1,5 M A 2,5 M, EM SOLO DE 2A CATEGORIA, LOCAIS COM BAIXO NÍVEL DE INTERFERÊNCIA. AF_02/2021</t>
  </si>
  <si>
    <t>ESCAVAÇÃO MECANIZADA DE VALA COM PROF. ATÉ 1,5 M (MÉDIA ENTRE MONTANTE E JUSANTE/UMA COMPOSIÇÃO POR TRECHO), COM RETROESCAVADEIRA (0,26 M3/88 HP), LARG. MENOR QUE 0,8 M, EM SOLO DE 2A CATEGORIA, EM LOCAIS COM ALTO NÍVEL DE INTERFERÊNCIA. AF_02/2021</t>
  </si>
  <si>
    <t>ESCAVAÇÃO MECANIZADA DE VALA COM PROF. ATÉ 1,5 M (MÉDIA ENTRE MONTANTE E JUSANTE/UMA COMPOSIÇÃO POR TRECHO), COM RETROESCAVADEIRA (0,26 M3/88 HP), LARG. DE 0,8 M A 1,5 M, EM SOLO DE 2A CATEGORIA, EM LOCAIS COM ALTO NÍVEL DE INTERFERÊNCIA. AF_02/2021</t>
  </si>
  <si>
    <t>ESCAVAÇÃO MECANIZADA DE VALA COM PROF. MAIOR QUE 1,5 M ATÉ 3,0 M (MÉDIA ENTRE MONTANTE E JUSANTE/UMA COMPOSIÇÃO POR TRECHO), COM RETROESCAVADEIRA (0,26 M3/88 HP), LARG. MENOR QUE 0,8 M, EM SOLO DE 2A CATEGORIA, EM LOCAIS COM ALTO NÍVEL DE INTERFERÊNCIA.AF_02/2021</t>
  </si>
  <si>
    <t>ESCAVAÇÃO MECANIZADA DE VALA COM PROF. MAIOR QUE 1,5 M ATÉ 3,0 M (MÉDIA ENTRE MONTANTE E JUSANTE/UMA COMPOSIÇÃO POR TRECHO), COM RETROESCAVADEIRA (0,26 M3/88 HP), LARG. DE 0,8 M A 1,5 M, EM SOLO DE 2ª CATEGORIA, EM LOCAIS COM ALTO NÍVEL DE INTERFERÊNCIA.AF_02/2021</t>
  </si>
  <si>
    <t>ESCAVAÇÃO MECANIZADA DE VALA COM PROF. ATÉ 1,5 M (MÉDIA ENTRE MONTANTE E JUSANTE/UMA COMPOSIÇÃO POR TRECHO) COM RETROESCAVADEIRA (0,26 M3/88 HP), LARGURA MENOR  QUE 0,8 M, EM SOLO DE 2A CATEGORIA, EM LOCAIS COM BAIXO NÍVEL DE NTERFERÊNCIA. AF_02/2021</t>
  </si>
  <si>
    <t>ESCAVAÇÃO MECANIZADA DE VALA COM PROF. ATÉ 1,5 M (MÉDIA ENTRE MONTANTE E JUSANTE/UMA COMPOSIÇÃO POR TRECHO) COM RETROESCAVADEIRA (0,26 M3 /88 HP), LARG. DE 0,8 M A 1,5 M, EM SOLO DE 2A CATEGORIA, EM LOCAIS COM BAIXO NÍVEL DE INTERFERÊNCIA. AF_02/2021</t>
  </si>
  <si>
    <t>ESCAVAÇÃO MECANIZADA DE VALA COM PROF. MAIOR QUE 1,5 M ATÉ 3,0 M (MÉDIA ENTRE MONTANTE E JUSANTE/UMA COMPOSIÇÃO POR TRECHO) COM RETROESCAVADEIRA (0,26 M3/ 88 HP),LARG. MENOR QUE 0,8 M, EM SOLO DE 2ª CATEGORIA, EM LOCAIS COM BAIXO NÍVEL DE INTERFERÊNCIA.AF_02/2021</t>
  </si>
  <si>
    <t>ESCAVAÇÃO MECANIZADA DE VALA COM PROF. MAIOR QUE 1,5 M ATÉ 3,0 M (MÉDIA ENTRE MONTANTE E JUSANTE/UMA COMPOSIÇÃO POR TRECHO) COM RETROESCAVADEIRA (0,26 M3 / 88 HP), LARG. DE 0,8 M A 1,5 M, EM SOLO DE 2ª CATEGORIA, EM LOCAIS COM BAIXO NÍVEL DE INTERFERÊNCIA. AF_02/2021</t>
  </si>
  <si>
    <t>RECOMPOSIÇÃO DE BASE E OU SUB-BASE PARA REMENDO PROFUNDO DE SOLO BRITA (60/40) COM CIMENTO (TEOR DE 4%) - INCLUSO RETIRADA E COLOCAÇÃO DO MATERIAL. AF_12/2020</t>
  </si>
  <si>
    <t>RECOMPOSIÇÃO DE BASE E OU SUB-BASE PARA REMENDO PROFUNDO DE SOLO BRITA (60/40) COM CIMENTO (TEOR DE 6%) - INCLUSO RETIRADA E COLOCAÇÃO DO MATERIAL. AF_12/2020</t>
  </si>
  <si>
    <t>RECOMPOSIÇÃO DE BASE E OU SUB-BASE PARA REMENDO PROFUNDO DE SOLO BRITA (60/40) COM CIMENTO (TEOR DE 8%) - INCLUSO RETIRADA E COLOCAÇÃO DO MATERIAL. AF_12/2020</t>
  </si>
  <si>
    <t>RECOMPOSIÇÃO DE BASE E OU SUB-BASE PARA FECHAMENTO DE VALAS DE SOLO BRITA (60/40) COM CIMENTO (TEOR DE 4%) - INCLUSO RETIRADA E COLOCAÇÃO DO MATERIAL. AF_12/2020</t>
  </si>
  <si>
    <t>RECOMPOSIÇÃO DE BASE E OU SUB-BASE PARA FECHAMENTO DE VALAS DE SOLO BRITA (60/40) COM CIMENTO (TEOR DE 6%) - INCLUSO RETIRADA E COLOCAÇÃO DO MATERIAL. AF_12/2020</t>
  </si>
  <si>
    <t>RECOMPOSIÇÃO DE BASE E OU SUB-BASE PARA FECHAMENTO DE VALAS DE SOLO BRITA (60/40) COM CIMENTO (TEOR DE 8%) - INCLUSO RETIRADA E COLOCAÇÃO DO MATERIAL. AF_12/2020</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</si>
  <si>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</si>
  <si>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</si>
  <si>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(COMPOSIÇÃO REPRESENTATIVA) DO SERVIÇO DE REVESTIMENTO CERÂMICO PARA PAREDES INTERNAS, MEIA PAREDE, OU PAREDE INTEIRA, PLACAS TIPO ESMALTADA EXTRA DE 20X20 CM, PARA EDIFICAÇÕES HABITACIONAIS UNIFAMILIAR (CASAS) E EDIFICAÇÕES PÚBLICAS PADRÃO. AF_11/2014</t>
  </si>
  <si>
    <t>DEMOLIÇÃO DE COBERTURA C/TELHAS - INCLUSIVE TRANSPORTE HORIZONTAL E VERTICAL</t>
  </si>
  <si>
    <t>DEMOLIÇÃO DE COBERTURA C/TELHAS - INCLUSIVE TRANSPORTE VERTICAL E HORIZONTAL</t>
  </si>
  <si>
    <t>LIGAÇÃO DAS CHAPAS?????</t>
  </si>
  <si>
    <t>2.1.1</t>
  </si>
  <si>
    <t>3.2</t>
  </si>
  <si>
    <t>3.1.2</t>
  </si>
  <si>
    <t>3.3</t>
  </si>
  <si>
    <t>3.1.3</t>
  </si>
  <si>
    <t>1.1.3</t>
  </si>
  <si>
    <t>CRONOGRAMA FISICO-FINANCEIRO</t>
  </si>
  <si>
    <r>
      <t xml:space="preserve">Objeto: </t>
    </r>
    <r>
      <rPr>
        <sz val="8"/>
        <rFont val="Arial"/>
        <family val="2"/>
      </rPr>
      <t>troca de telhado da Escola Municipal Professora Urbanik Stabach e CMEI Nhana Maria e fechamento da Quadra Poliesportiva da Escola Vereador Antonio Borkovski</t>
    </r>
  </si>
  <si>
    <t>n</t>
  </si>
  <si>
    <t>ETAPA</t>
  </si>
  <si>
    <t>Escola Municipal Professora Urbanik Stabach</t>
  </si>
  <si>
    <t>CMEI Nhana Maria</t>
  </si>
  <si>
    <t xml:space="preserve"> Escola Vereador Antonio Borkovski</t>
  </si>
  <si>
    <t>MÊS 01</t>
  </si>
  <si>
    <t>MÊS 02</t>
  </si>
  <si>
    <t>Percentual</t>
  </si>
  <si>
    <t>MÊS 03</t>
  </si>
  <si>
    <t>MÊS 04</t>
  </si>
  <si>
    <t>MÊS 05</t>
  </si>
  <si>
    <t>MÊS 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</si>
</sst>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 #,##0.00_);_(* \(#,##0.00\);_(* &quot;-&quot;??_);_(@_)"/>
    <numFmt numFmtId="165" formatCode="_ * #,##0.00_ ;_ * \-#,##0.00_ ;_ * &quot;-&quot;??_ ;_ @_ "/>
    <numFmt numFmtId="166" formatCode="_(* #,##0.00_);_(* \(#,##0.00\);_(* \-??_);_(@_)"/>
    <numFmt numFmtId="167" formatCode="_(&quot;R$ &quot;* #,##0.00_);_(&quot;R$ &quot;* \(#,##0.00\);_(&quot;R$ &quot;* &quot;-&quot;??_);_(@_)"/>
    <numFmt numFmtId="168" formatCode="yy\.m\.d;@"/>
    <numFmt numFmtId="169" formatCode="dd/mm/yyyy;@"/>
    <numFmt numFmtId="170" formatCode="0.0%"/>
    <numFmt numFmtId="171" formatCode="&quot;R$&quot;\ #,##0.00"/>
    <numFmt numFmtId="172" formatCode="&quot;( &quot;0&quot; )&quot;"/>
  </numFmts>
  <fonts count="36" x14ac:knownFonts="1">
    <font>
      <sz val="10"/>
      <color indexed="8"/>
      <name val="MS Sans Serif"/>
      <family val="2"/>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sz val="11"/>
      <color theme="1"/>
      <name val="Arial"/>
      <family val="2"/>
    </font>
    <font>
      <b/>
      <sz val="10"/>
      <name val="Arial"/>
      <family val="2"/>
    </font>
    <font>
      <sz val="8"/>
      <name val="Arial"/>
      <family val="2"/>
    </font>
    <font>
      <b/>
      <sz val="8"/>
      <name val="Arial"/>
      <family val="2"/>
    </font>
    <font>
      <sz val="11"/>
      <color rgb="FF000000"/>
      <name val="Calibri"/>
      <family val="2"/>
      <charset val="204"/>
    </font>
    <font>
      <b/>
      <sz val="9.5"/>
      <name val="Arial"/>
      <family val="2"/>
    </font>
    <font>
      <sz val="8"/>
      <color theme="1"/>
      <name val="Arial"/>
      <family val="2"/>
    </font>
    <font>
      <b/>
      <sz val="8"/>
      <color rgb="FF000000"/>
      <name val="Arial"/>
      <family val="2"/>
    </font>
    <font>
      <sz val="8"/>
      <color indexed="8"/>
      <name val="MS Sans Serif"/>
      <family val="2"/>
    </font>
    <font>
      <sz val="8"/>
      <color rgb="FF000000"/>
      <name val="Arial"/>
      <family val="2"/>
    </font>
    <font>
      <sz val="10"/>
      <color rgb="FF000000"/>
      <name val="Times New Roman"/>
      <family val="1"/>
    </font>
    <font>
      <sz val="8"/>
      <color indexed="8"/>
      <name val="Arial"/>
      <family val="2"/>
    </font>
    <font>
      <sz val="8"/>
      <color rgb="FF000000"/>
      <name val="Times New Roman"/>
      <family val="1"/>
    </font>
    <font>
      <sz val="10"/>
      <name val="Courier"/>
      <family val="3"/>
    </font>
    <font>
      <sz val="9"/>
      <name val="Arial"/>
      <family val="2"/>
    </font>
    <font>
      <sz val="11"/>
      <name val="Arial"/>
      <family val="2"/>
    </font>
    <font>
      <sz val="10"/>
      <name val="Courier New"/>
    </font>
    <font>
      <sz val="8"/>
      <color rgb="FF000000"/>
      <name val="Verdana"/>
      <family val="2"/>
    </font>
    <font>
      <sz val="10"/>
      <color rgb="FFFF0000"/>
      <name val="Arial"/>
      <family val="2"/>
    </font>
    <font>
      <b/>
      <sz val="8"/>
      <color indexed="8"/>
      <name val="Arial"/>
      <family val="2"/>
    </font>
    <font>
      <b/>
      <sz val="10"/>
      <color indexed="10"/>
      <name val="Arial"/>
      <family val="2"/>
    </font>
    <font>
      <b/>
      <sz val="12"/>
      <name val="Arial"/>
      <family val="2"/>
    </font>
    <font>
      <sz val="12"/>
      <name val="Arial"/>
      <family val="2"/>
    </font>
    <font>
      <b/>
      <sz val="12"/>
      <color indexed="9"/>
      <name val="Arial"/>
      <family val="2"/>
    </font>
    <font>
      <sz val="12"/>
      <color indexed="9"/>
      <name val="Arial"/>
      <family val="2"/>
    </font>
    <font>
      <sz val="10"/>
      <color indexed="9"/>
      <name val="Arial"/>
      <family val="2"/>
    </font>
    <font>
      <b/>
      <u/>
      <sz val="12"/>
      <name val="Arial"/>
      <family val="2"/>
    </font>
    <font>
      <b/>
      <sz val="10"/>
      <color indexed="9"/>
      <name val="Arial"/>
      <family val="2"/>
    </font>
    <font>
      <sz val="10"/>
      <color theme="0"/>
      <name val="Arial"/>
      <family val="2"/>
    </font>
    <font>
      <b/>
      <sz val="10"/>
      <color indexed="8"/>
      <name val="MS Sans Serif"/>
    </font>
  </fonts>
  <fills count="16">
    <fill>
      <patternFill patternType="none"/>
    </fill>
    <fill>
      <patternFill patternType="gray125"/>
    </fill>
    <fill>
      <patternFill patternType="solid">
        <fgColor theme="0"/>
        <bgColor indexed="64"/>
      </patternFill>
    </fill>
    <fill>
      <patternFill patternType="solid">
        <fgColor rgb="FFDBDBDB"/>
      </patternFill>
    </fill>
    <fill>
      <patternFill patternType="solid">
        <fgColor rgb="FFF1F1F1"/>
      </patternFill>
    </fill>
    <fill>
      <patternFill patternType="solid">
        <fgColor rgb="FFE1EEDA"/>
      </patternFill>
    </fill>
    <fill>
      <patternFill patternType="solid">
        <fgColor rgb="FFD5DCE3"/>
      </patternFill>
    </fill>
    <fill>
      <patternFill patternType="solid">
        <fgColor theme="0" tint="-0.14999847407452621"/>
        <bgColor indexed="64"/>
      </patternFill>
    </fill>
    <fill>
      <patternFill patternType="solid">
        <fgColor rgb="FFFFFFFF"/>
        <bgColor indexed="64"/>
      </patternFill>
    </fill>
    <fill>
      <patternFill patternType="solid">
        <fgColor indexed="26"/>
        <bgColor indexed="64"/>
      </patternFill>
    </fill>
    <fill>
      <patternFill patternType="solid">
        <fgColor rgb="FFFFFF99"/>
        <bgColor indexed="64"/>
      </patternFill>
    </fill>
    <fill>
      <patternFill patternType="solid">
        <fgColor rgb="FFFFFFCC"/>
        <bgColor indexed="64"/>
      </patternFill>
    </fill>
    <fill>
      <patternFill patternType="solid">
        <fgColor indexed="42"/>
        <bgColor indexed="64"/>
      </patternFill>
    </fill>
    <fill>
      <patternFill patternType="solid">
        <fgColor rgb="FFFFCC66"/>
        <bgColor indexed="64"/>
      </patternFill>
    </fill>
    <fill>
      <patternFill patternType="solid">
        <fgColor theme="0" tint="-0.249977111117893"/>
        <bgColor indexed="64"/>
      </patternFill>
    </fill>
    <fill>
      <patternFill patternType="solid">
        <fgColor theme="0" tint="-4.9989318521683403E-2"/>
        <bgColor indexed="64"/>
      </patternFill>
    </fill>
  </fills>
  <borders count="50">
    <border>
      <left/>
      <right/>
      <top/>
      <bottom/>
      <diagonal/>
    </border>
    <border>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medium">
        <color indexed="9"/>
      </left>
      <right style="medium">
        <color indexed="9"/>
      </right>
      <top style="thin">
        <color indexed="64"/>
      </top>
      <bottom style="medium">
        <color indexed="9"/>
      </bottom>
      <diagonal/>
    </border>
    <border>
      <left style="medium">
        <color indexed="9"/>
      </left>
      <right/>
      <top style="thin">
        <color indexed="64"/>
      </top>
      <bottom style="medium">
        <color indexed="9"/>
      </bottom>
      <diagonal/>
    </border>
    <border>
      <left/>
      <right/>
      <top style="thin">
        <color indexed="64"/>
      </top>
      <bottom style="medium">
        <color indexed="9"/>
      </bottom>
      <diagonal/>
    </border>
    <border>
      <left/>
      <right style="medium">
        <color indexed="9"/>
      </right>
      <top/>
      <bottom style="medium">
        <color indexed="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8">
    <xf numFmtId="0" fontId="0" fillId="0" borderId="0"/>
    <xf numFmtId="44" fontId="4" fillId="0" borderId="0" applyFont="0" applyFill="0" applyBorder="0" applyAlignment="0" applyProtection="0"/>
    <xf numFmtId="0" fontId="3" fillId="0" borderId="0"/>
    <xf numFmtId="0" fontId="5" fillId="0" borderId="0"/>
    <xf numFmtId="165" fontId="5" fillId="0" borderId="0" applyFont="0" applyFill="0" applyBorder="0" applyAlignment="0" applyProtection="0"/>
    <xf numFmtId="9" fontId="5" fillId="0" borderId="0" applyFont="0" applyFill="0" applyBorder="0" applyAlignment="0" applyProtection="0"/>
    <xf numFmtId="0" fontId="2" fillId="0" borderId="0"/>
    <xf numFmtId="166" fontId="5" fillId="0" borderId="0" applyFill="0" applyBorder="0" applyAlignment="0" applyProtection="0"/>
    <xf numFmtId="43" fontId="5" fillId="0" borderId="0" applyFont="0" applyFill="0" applyBorder="0" applyAlignment="0" applyProtection="0"/>
    <xf numFmtId="9" fontId="4" fillId="0" borderId="0" applyFont="0" applyFill="0" applyBorder="0" applyAlignment="0" applyProtection="0"/>
    <xf numFmtId="167" fontId="5" fillId="0" borderId="0" applyFont="0" applyFill="0" applyBorder="0" applyAlignment="0" applyProtection="0"/>
    <xf numFmtId="0" fontId="5" fillId="0" borderId="0"/>
    <xf numFmtId="164" fontId="5" fillId="0" borderId="0" applyFont="0" applyFill="0" applyBorder="0" applyAlignment="0" applyProtection="0"/>
    <xf numFmtId="43" fontId="1" fillId="0" borderId="0" applyFont="0" applyFill="0" applyBorder="0" applyAlignment="0" applyProtection="0"/>
    <xf numFmtId="9" fontId="10" fillId="0" borderId="0" applyFont="0" applyFill="0" applyBorder="0" applyAlignment="0" applyProtection="0"/>
    <xf numFmtId="9" fontId="5" fillId="0" borderId="0" applyFont="0" applyFill="0" applyBorder="0" applyAlignment="0" applyProtection="0"/>
    <xf numFmtId="0" fontId="16" fillId="0" borderId="0"/>
    <xf numFmtId="39" fontId="19" fillId="0" borderId="0"/>
  </cellStyleXfs>
  <cellXfs count="262">
    <xf numFmtId="0" fontId="0" fillId="0" borderId="0" xfId="0"/>
    <xf numFmtId="0" fontId="5" fillId="0" borderId="0" xfId="3" applyFont="1"/>
    <xf numFmtId="165" fontId="6" fillId="0" borderId="0" xfId="4" applyFont="1"/>
    <xf numFmtId="0" fontId="5" fillId="0" borderId="0" xfId="3" applyFont="1" applyBorder="1"/>
    <xf numFmtId="0" fontId="7" fillId="0" borderId="0" xfId="3" applyFont="1" applyAlignment="1"/>
    <xf numFmtId="0" fontId="5" fillId="0" borderId="0" xfId="3" applyFont="1" applyAlignment="1"/>
    <xf numFmtId="0" fontId="5" fillId="0" borderId="0" xfId="3" applyFont="1" applyAlignment="1">
      <alignment horizontal="center"/>
    </xf>
    <xf numFmtId="165" fontId="6" fillId="0" borderId="0" xfId="4" applyFont="1" applyAlignment="1">
      <alignment horizontal="left"/>
    </xf>
    <xf numFmtId="0" fontId="5" fillId="0" borderId="0" xfId="3" applyFont="1" applyAlignment="1">
      <alignment horizontal="left"/>
    </xf>
    <xf numFmtId="14" fontId="5" fillId="0" borderId="0" xfId="3" applyNumberFormat="1" applyFont="1"/>
    <xf numFmtId="43" fontId="5" fillId="0" borderId="0" xfId="3" applyNumberFormat="1" applyFont="1" applyAlignment="1">
      <alignment horizontal="left"/>
    </xf>
    <xf numFmtId="0" fontId="5" fillId="0" borderId="0" xfId="3" applyFont="1" applyFill="1" applyBorder="1"/>
    <xf numFmtId="4" fontId="5" fillId="0" borderId="0" xfId="3" applyNumberFormat="1" applyFont="1" applyBorder="1"/>
    <xf numFmtId="43" fontId="5" fillId="0" borderId="0" xfId="3" applyNumberFormat="1" applyFont="1" applyBorder="1"/>
    <xf numFmtId="43" fontId="6" fillId="0" borderId="0" xfId="8" applyFont="1" applyBorder="1"/>
    <xf numFmtId="166" fontId="7" fillId="0" borderId="0" xfId="7" applyFont="1" applyBorder="1"/>
    <xf numFmtId="43" fontId="6" fillId="0" borderId="0" xfId="8" applyFont="1"/>
    <xf numFmtId="10" fontId="7" fillId="0" borderId="0" xfId="5" applyNumberFormat="1" applyFont="1" applyBorder="1"/>
    <xf numFmtId="0" fontId="7" fillId="0" borderId="0" xfId="3" applyFont="1" applyFill="1" applyBorder="1" applyAlignment="1">
      <alignment horizontal="right"/>
    </xf>
    <xf numFmtId="165" fontId="6" fillId="0" borderId="0" xfId="4" applyFont="1" applyFill="1" applyBorder="1"/>
    <xf numFmtId="14" fontId="5" fillId="0" borderId="0" xfId="3" applyNumberFormat="1" applyFont="1" applyFill="1" applyBorder="1"/>
    <xf numFmtId="0" fontId="8" fillId="0" borderId="0" xfId="3" applyFont="1"/>
    <xf numFmtId="165" fontId="9" fillId="0" borderId="0" xfId="4" applyFont="1" applyFill="1" applyAlignment="1">
      <alignment horizontal="right"/>
    </xf>
    <xf numFmtId="0" fontId="12" fillId="0" borderId="0" xfId="3" applyFont="1" applyAlignment="1"/>
    <xf numFmtId="0" fontId="9" fillId="0" borderId="0" xfId="3" applyFont="1" applyAlignment="1"/>
    <xf numFmtId="0" fontId="8" fillId="0" borderId="0" xfId="3" applyFont="1" applyAlignment="1"/>
    <xf numFmtId="0" fontId="12" fillId="0" borderId="0" xfId="3" applyFont="1" applyAlignment="1">
      <alignment horizontal="left"/>
    </xf>
    <xf numFmtId="0" fontId="8" fillId="0" borderId="0" xfId="3" applyFont="1" applyAlignment="1">
      <alignment horizontal="center"/>
    </xf>
    <xf numFmtId="4" fontId="8" fillId="0" borderId="0" xfId="3" applyNumberFormat="1" applyFont="1" applyAlignment="1">
      <alignment horizontal="center"/>
    </xf>
    <xf numFmtId="0" fontId="8" fillId="0" borderId="0" xfId="3" applyFont="1" applyAlignment="1">
      <alignment horizontal="left"/>
    </xf>
    <xf numFmtId="0" fontId="9" fillId="3" borderId="5" xfId="0" applyFont="1" applyFill="1" applyBorder="1" applyAlignment="1">
      <alignment horizontal="center" vertical="top" wrapText="1"/>
    </xf>
    <xf numFmtId="0" fontId="14" fillId="5" borderId="5" xfId="0" applyFont="1" applyFill="1" applyBorder="1" applyAlignment="1">
      <alignment horizontal="left" wrapText="1"/>
    </xf>
    <xf numFmtId="0" fontId="14" fillId="6" borderId="5" xfId="0" applyFont="1" applyFill="1" applyBorder="1" applyAlignment="1">
      <alignment horizontal="left" wrapText="1"/>
    </xf>
    <xf numFmtId="0" fontId="8" fillId="0" borderId="5" xfId="0" applyFont="1" applyFill="1" applyBorder="1" applyAlignment="1">
      <alignment horizontal="left" vertical="center" wrapText="1"/>
    </xf>
    <xf numFmtId="0" fontId="8" fillId="0" borderId="5" xfId="0" applyFont="1" applyFill="1" applyBorder="1" applyAlignment="1">
      <alignment horizontal="center" vertical="center" wrapText="1"/>
    </xf>
    <xf numFmtId="44" fontId="8" fillId="0" borderId="5" xfId="1" applyFont="1" applyFill="1" applyBorder="1" applyAlignment="1">
      <alignment horizontal="center" vertical="center" wrapText="1"/>
    </xf>
    <xf numFmtId="0" fontId="9" fillId="5" borderId="5" xfId="0" applyFont="1" applyFill="1" applyBorder="1" applyAlignment="1">
      <alignment horizontal="left" vertical="center" wrapText="1"/>
    </xf>
    <xf numFmtId="4" fontId="15" fillId="0" borderId="5" xfId="0" applyNumberFormat="1" applyFont="1" applyFill="1" applyBorder="1" applyAlignment="1">
      <alignment horizontal="center" vertical="center" shrinkToFit="1"/>
    </xf>
    <xf numFmtId="2" fontId="15" fillId="0" borderId="5" xfId="0" applyNumberFormat="1" applyFont="1" applyFill="1" applyBorder="1" applyAlignment="1">
      <alignment horizontal="center" vertical="center" shrinkToFit="1"/>
    </xf>
    <xf numFmtId="165" fontId="12" fillId="0" borderId="0" xfId="4" applyFont="1"/>
    <xf numFmtId="0" fontId="9" fillId="4" borderId="5" xfId="0" applyFont="1" applyFill="1" applyBorder="1" applyAlignment="1">
      <alignment horizontal="right" vertical="center" wrapText="1"/>
    </xf>
    <xf numFmtId="0" fontId="14" fillId="4" borderId="5" xfId="0" applyFont="1" applyFill="1" applyBorder="1" applyAlignment="1">
      <alignment horizontal="center" vertical="center" wrapText="1"/>
    </xf>
    <xf numFmtId="0" fontId="9" fillId="4" borderId="5" xfId="0" applyFont="1" applyFill="1" applyBorder="1" applyAlignment="1">
      <alignment horizontal="center" vertical="center" wrapText="1"/>
    </xf>
    <xf numFmtId="44" fontId="9" fillId="4" borderId="5" xfId="1" applyFont="1" applyFill="1" applyBorder="1" applyAlignment="1">
      <alignment horizontal="center" vertical="center" wrapText="1"/>
    </xf>
    <xf numFmtId="43" fontId="5" fillId="0" borderId="0" xfId="3" applyNumberFormat="1" applyFont="1" applyBorder="1" applyAlignment="1">
      <alignment horizontal="center" vertical="center"/>
    </xf>
    <xf numFmtId="4" fontId="5" fillId="0" borderId="0" xfId="3" applyNumberFormat="1" applyFont="1" applyFill="1" applyBorder="1" applyAlignment="1">
      <alignment horizontal="center" vertical="center"/>
    </xf>
    <xf numFmtId="0" fontId="5" fillId="0" borderId="0" xfId="3" applyFont="1" applyAlignment="1">
      <alignment horizontal="center" vertical="center"/>
    </xf>
    <xf numFmtId="0" fontId="5" fillId="0" borderId="0" xfId="3" applyFont="1" applyBorder="1" applyAlignment="1">
      <alignment horizontal="center" vertical="center"/>
    </xf>
    <xf numFmtId="0" fontId="8" fillId="0" borderId="5" xfId="0" applyFont="1" applyFill="1" applyBorder="1" applyAlignment="1">
      <alignment horizontal="right" vertical="center" wrapText="1"/>
    </xf>
    <xf numFmtId="1" fontId="13" fillId="5" borderId="5" xfId="0" applyNumberFormat="1" applyFont="1" applyFill="1" applyBorder="1" applyAlignment="1">
      <alignment horizontal="right" vertical="center" shrinkToFit="1"/>
    </xf>
    <xf numFmtId="0" fontId="8" fillId="0" borderId="0" xfId="3" applyFont="1" applyAlignment="1">
      <alignment horizontal="right" vertical="center"/>
    </xf>
    <xf numFmtId="0" fontId="9" fillId="6" borderId="5" xfId="0" applyFont="1" applyFill="1" applyBorder="1" applyAlignment="1">
      <alignment horizontal="right" vertical="center" wrapText="1"/>
    </xf>
    <xf numFmtId="168" fontId="15" fillId="0" borderId="5" xfId="0" applyNumberFormat="1" applyFont="1" applyFill="1" applyBorder="1" applyAlignment="1">
      <alignment horizontal="right" vertical="center" shrinkToFit="1"/>
    </xf>
    <xf numFmtId="0" fontId="14" fillId="0" borderId="5" xfId="0" applyFont="1" applyFill="1" applyBorder="1" applyAlignment="1">
      <alignment horizontal="left" vertical="center" wrapText="1"/>
    </xf>
    <xf numFmtId="0" fontId="8" fillId="0" borderId="0" xfId="3" applyFont="1" applyAlignment="1">
      <alignment vertical="center"/>
    </xf>
    <xf numFmtId="0" fontId="9" fillId="6" borderId="5" xfId="0" applyFont="1" applyFill="1" applyBorder="1" applyAlignment="1">
      <alignment horizontal="left" vertical="center" wrapText="1"/>
    </xf>
    <xf numFmtId="0" fontId="14" fillId="6" borderId="5"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9" fillId="7" borderId="2" xfId="0" applyFont="1" applyFill="1" applyBorder="1" applyAlignment="1">
      <alignment vertical="top" wrapText="1"/>
    </xf>
    <xf numFmtId="0" fontId="9" fillId="7" borderId="3" xfId="0" applyFont="1" applyFill="1" applyBorder="1" applyAlignment="1">
      <alignment vertical="top" wrapText="1"/>
    </xf>
    <xf numFmtId="0" fontId="9" fillId="7" borderId="4" xfId="0" applyFont="1" applyFill="1" applyBorder="1" applyAlignment="1">
      <alignment horizontal="center" vertical="top" wrapText="1"/>
    </xf>
    <xf numFmtId="44" fontId="14" fillId="6" borderId="5" xfId="1" applyFont="1" applyFill="1" applyBorder="1" applyAlignment="1">
      <alignment horizontal="left" wrapText="1"/>
    </xf>
    <xf numFmtId="44" fontId="14" fillId="5" borderId="5" xfId="1" applyFont="1" applyFill="1" applyBorder="1" applyAlignment="1">
      <alignment horizontal="left" vertical="center" wrapText="1"/>
    </xf>
    <xf numFmtId="44" fontId="14" fillId="5" borderId="5" xfId="1" applyFont="1" applyFill="1" applyBorder="1" applyAlignment="1">
      <alignment horizontal="left" wrapText="1"/>
    </xf>
    <xf numFmtId="0" fontId="14" fillId="6" borderId="5" xfId="0" applyFont="1" applyFill="1" applyBorder="1" applyAlignment="1">
      <alignment horizontal="center" wrapText="1"/>
    </xf>
    <xf numFmtId="0" fontId="14" fillId="5" borderId="5" xfId="0" applyFont="1" applyFill="1" applyBorder="1" applyAlignment="1">
      <alignment horizontal="center" wrapText="1"/>
    </xf>
    <xf numFmtId="44" fontId="9" fillId="5" borderId="5" xfId="1" applyFont="1" applyFill="1" applyBorder="1" applyAlignment="1">
      <alignment horizontal="center" vertical="center" wrapText="1"/>
    </xf>
    <xf numFmtId="44" fontId="9" fillId="6" borderId="5" xfId="1" applyFont="1" applyFill="1" applyBorder="1" applyAlignment="1">
      <alignment horizontal="center" vertical="center" wrapText="1"/>
    </xf>
    <xf numFmtId="44" fontId="9" fillId="7" borderId="5" xfId="1" applyFont="1" applyFill="1" applyBorder="1" applyAlignment="1">
      <alignment horizontal="center" vertical="center" wrapText="1"/>
    </xf>
    <xf numFmtId="10" fontId="13" fillId="3" borderId="5" xfId="9" applyNumberFormat="1" applyFont="1" applyFill="1" applyBorder="1" applyAlignment="1">
      <alignment horizontal="center" vertical="center" shrinkToFit="1"/>
    </xf>
    <xf numFmtId="0" fontId="16" fillId="0" borderId="0" xfId="16" applyFill="1" applyBorder="1" applyAlignment="1">
      <alignment horizontal="left" vertical="top"/>
    </xf>
    <xf numFmtId="0" fontId="17" fillId="5" borderId="5" xfId="0" applyFont="1" applyFill="1" applyBorder="1" applyAlignment="1">
      <alignment horizontal="left" wrapText="1"/>
    </xf>
    <xf numFmtId="0" fontId="17" fillId="6" borderId="5" xfId="0" applyFont="1" applyFill="1" applyBorder="1" applyAlignment="1">
      <alignment horizontal="center" vertical="center" wrapText="1"/>
    </xf>
    <xf numFmtId="0" fontId="17" fillId="6" borderId="5" xfId="0" applyFont="1" applyFill="1" applyBorder="1" applyAlignment="1">
      <alignment horizontal="center" wrapText="1"/>
    </xf>
    <xf numFmtId="44" fontId="17" fillId="6" borderId="5" xfId="1" applyFont="1" applyFill="1" applyBorder="1" applyAlignment="1">
      <alignment horizontal="left" wrapText="1"/>
    </xf>
    <xf numFmtId="0" fontId="17" fillId="5" borderId="5" xfId="0" applyFont="1" applyFill="1" applyBorder="1" applyAlignment="1">
      <alignment horizontal="center" vertical="center" wrapText="1"/>
    </xf>
    <xf numFmtId="0" fontId="17" fillId="5" borderId="5" xfId="0" applyFont="1" applyFill="1" applyBorder="1" applyAlignment="1">
      <alignment horizontal="center" wrapText="1"/>
    </xf>
    <xf numFmtId="44" fontId="17" fillId="5" borderId="5" xfId="1" applyFont="1" applyFill="1" applyBorder="1" applyAlignment="1">
      <alignment horizontal="left" wrapText="1"/>
    </xf>
    <xf numFmtId="0" fontId="18" fillId="0" borderId="0" xfId="16" applyFont="1" applyFill="1" applyBorder="1" applyAlignment="1">
      <alignment horizontal="left" vertical="top"/>
    </xf>
    <xf numFmtId="4" fontId="14" fillId="6" borderId="5" xfId="0" applyNumberFormat="1" applyFont="1" applyFill="1" applyBorder="1" applyAlignment="1">
      <alignment horizontal="center" wrapText="1"/>
    </xf>
    <xf numFmtId="39" fontId="19" fillId="0" borderId="0" xfId="17"/>
    <xf numFmtId="39" fontId="8" fillId="0" borderId="0" xfId="17" applyFont="1" applyAlignment="1">
      <alignment horizontal="center" vertical="center"/>
    </xf>
    <xf numFmtId="39" fontId="20" fillId="0" borderId="0" xfId="17" applyFont="1"/>
    <xf numFmtId="170" fontId="19" fillId="0" borderId="0" xfId="9" applyNumberFormat="1" applyFont="1" applyAlignment="1">
      <alignment horizontal="center"/>
    </xf>
    <xf numFmtId="170" fontId="21" fillId="0" borderId="0" xfId="9" applyNumberFormat="1" applyFont="1" applyAlignment="1">
      <alignment horizontal="center"/>
    </xf>
    <xf numFmtId="39" fontId="5" fillId="0" borderId="0" xfId="17" applyFont="1" applyAlignment="1">
      <alignment horizontal="center" vertical="center"/>
    </xf>
    <xf numFmtId="0" fontId="16" fillId="0" borderId="1" xfId="16" applyFill="1" applyBorder="1" applyAlignment="1">
      <alignment horizontal="left" vertical="top"/>
    </xf>
    <xf numFmtId="165" fontId="6" fillId="0" borderId="1" xfId="4" applyFont="1" applyBorder="1"/>
    <xf numFmtId="0" fontId="5" fillId="0" borderId="1" xfId="3" applyFont="1" applyBorder="1"/>
    <xf numFmtId="0" fontId="9" fillId="3" borderId="4" xfId="0" applyFont="1" applyFill="1" applyBorder="1" applyAlignment="1">
      <alignment horizontal="center" vertical="top" wrapText="1"/>
    </xf>
    <xf numFmtId="0" fontId="9" fillId="6" borderId="2" xfId="0" applyFont="1" applyFill="1" applyBorder="1" applyAlignment="1">
      <alignment horizontal="right" vertical="center" wrapText="1"/>
    </xf>
    <xf numFmtId="0" fontId="22" fillId="0" borderId="0" xfId="0" applyNumberFormat="1" applyFont="1" applyAlignment="1">
      <alignment horizontal="left"/>
    </xf>
    <xf numFmtId="0" fontId="23" fillId="8" borderId="0" xfId="0" applyFont="1" applyFill="1" applyAlignment="1">
      <alignment vertical="center" wrapText="1"/>
    </xf>
    <xf numFmtId="10" fontId="9" fillId="4" borderId="5" xfId="9" applyNumberFormat="1" applyFont="1" applyFill="1" applyBorder="1" applyAlignment="1">
      <alignment horizontal="center" vertical="center" wrapText="1"/>
    </xf>
    <xf numFmtId="44" fontId="5" fillId="0" borderId="0" xfId="3" applyNumberFormat="1" applyFont="1"/>
    <xf numFmtId="0" fontId="24" fillId="0" borderId="0" xfId="3" applyFont="1" applyBorder="1" applyAlignment="1">
      <alignment vertical="center"/>
    </xf>
    <xf numFmtId="0" fontId="24" fillId="0" borderId="0" xfId="3" applyFont="1" applyBorder="1"/>
    <xf numFmtId="0" fontId="24" fillId="0" borderId="0" xfId="3" applyFont="1"/>
    <xf numFmtId="171" fontId="17" fillId="6" borderId="5" xfId="0" applyNumberFormat="1" applyFont="1" applyFill="1" applyBorder="1" applyAlignment="1">
      <alignment horizontal="center" wrapText="1"/>
    </xf>
    <xf numFmtId="171" fontId="25" fillId="6" borderId="5" xfId="0" applyNumberFormat="1" applyFont="1" applyFill="1" applyBorder="1" applyAlignment="1">
      <alignment horizontal="right" wrapText="1"/>
    </xf>
    <xf numFmtId="0" fontId="8" fillId="2" borderId="0" xfId="3" applyFont="1" applyFill="1" applyAlignment="1">
      <alignment horizontal="right" vertical="center"/>
    </xf>
    <xf numFmtId="0" fontId="8" fillId="2" borderId="0" xfId="3" applyFont="1" applyFill="1" applyAlignment="1">
      <alignment vertical="center"/>
    </xf>
    <xf numFmtId="165" fontId="12" fillId="2" borderId="0" xfId="4" applyFont="1" applyFill="1"/>
    <xf numFmtId="0" fontId="8" fillId="2" borderId="0" xfId="3" applyFont="1" applyFill="1"/>
    <xf numFmtId="0" fontId="5" fillId="2" borderId="0" xfId="3" applyFont="1" applyFill="1" applyBorder="1"/>
    <xf numFmtId="165" fontId="9" fillId="2" borderId="0" xfId="4" applyFont="1" applyFill="1" applyAlignment="1">
      <alignment horizontal="right"/>
    </xf>
    <xf numFmtId="0" fontId="12" fillId="2" borderId="0" xfId="3" applyFont="1" applyFill="1" applyAlignment="1"/>
    <xf numFmtId="0" fontId="9" fillId="2" borderId="0" xfId="3" applyFont="1" applyFill="1" applyAlignment="1"/>
    <xf numFmtId="0" fontId="5" fillId="2" borderId="0" xfId="3" applyFont="1" applyFill="1" applyAlignment="1"/>
    <xf numFmtId="0" fontId="8" fillId="2" borderId="0" xfId="3" applyFont="1" applyFill="1" applyAlignment="1"/>
    <xf numFmtId="0" fontId="12" fillId="2" borderId="0" xfId="3" applyFont="1" applyFill="1" applyAlignment="1">
      <alignment horizontal="left"/>
    </xf>
    <xf numFmtId="0" fontId="8" fillId="2" borderId="0" xfId="3" applyFont="1" applyFill="1" applyAlignment="1">
      <alignment horizontal="center"/>
    </xf>
    <xf numFmtId="4" fontId="8" fillId="2" borderId="0" xfId="3" applyNumberFormat="1" applyFont="1" applyFill="1" applyAlignment="1">
      <alignment horizontal="center"/>
    </xf>
    <xf numFmtId="0" fontId="8" fillId="2" borderId="0" xfId="3" applyFont="1" applyFill="1" applyAlignment="1">
      <alignment horizontal="left"/>
    </xf>
    <xf numFmtId="0" fontId="5" fillId="2" borderId="0" xfId="3" applyFont="1" applyFill="1" applyAlignment="1">
      <alignment horizontal="left"/>
    </xf>
    <xf numFmtId="43" fontId="5" fillId="2" borderId="0" xfId="3" applyNumberFormat="1" applyFont="1" applyFill="1" applyBorder="1"/>
    <xf numFmtId="43" fontId="5" fillId="2" borderId="0" xfId="3" applyNumberFormat="1" applyFont="1" applyFill="1" applyBorder="1" applyAlignment="1">
      <alignment horizontal="center" vertical="center"/>
    </xf>
    <xf numFmtId="165" fontId="6" fillId="2" borderId="1" xfId="4" applyFont="1" applyFill="1" applyBorder="1"/>
    <xf numFmtId="0" fontId="16" fillId="2" borderId="1" xfId="16" applyFill="1" applyBorder="1" applyAlignment="1">
      <alignment horizontal="left" vertical="top"/>
    </xf>
    <xf numFmtId="0" fontId="5" fillId="2" borderId="0" xfId="3" applyFont="1" applyFill="1"/>
    <xf numFmtId="165" fontId="6" fillId="2" borderId="0" xfId="4" applyFont="1" applyFill="1"/>
    <xf numFmtId="39" fontId="5" fillId="2" borderId="0" xfId="17" applyFont="1" applyFill="1" applyAlignment="1">
      <alignment horizontal="center" vertical="center"/>
    </xf>
    <xf numFmtId="39" fontId="8" fillId="2" borderId="0" xfId="17" applyFont="1" applyFill="1" applyAlignment="1">
      <alignment horizontal="center" vertical="center"/>
    </xf>
    <xf numFmtId="0" fontId="9" fillId="5" borderId="5" xfId="0" applyFont="1" applyFill="1" applyBorder="1" applyAlignment="1">
      <alignment horizontal="right" vertical="center" wrapText="1"/>
    </xf>
    <xf numFmtId="171" fontId="9" fillId="5" borderId="5" xfId="0" applyNumberFormat="1" applyFont="1" applyFill="1" applyBorder="1" applyAlignment="1">
      <alignment horizontal="right" vertical="center" wrapText="1"/>
    </xf>
    <xf numFmtId="0" fontId="5" fillId="2" borderId="0" xfId="3" applyFont="1" applyFill="1" applyBorder="1" applyAlignment="1">
      <alignment vertical="center" wrapText="1"/>
    </xf>
    <xf numFmtId="171" fontId="9" fillId="7" borderId="5" xfId="1" applyNumberFormat="1" applyFont="1" applyFill="1" applyBorder="1" applyAlignment="1">
      <alignment horizontal="center" vertical="center" wrapText="1"/>
    </xf>
    <xf numFmtId="165" fontId="6" fillId="2" borderId="0" xfId="4" applyFont="1" applyFill="1" applyBorder="1"/>
    <xf numFmtId="165" fontId="9" fillId="2" borderId="0" xfId="4" applyFont="1" applyFill="1" applyBorder="1" applyAlignment="1">
      <alignment horizontal="right"/>
    </xf>
    <xf numFmtId="0" fontId="12" fillId="2" borderId="0" xfId="3" applyFont="1" applyFill="1" applyBorder="1" applyAlignment="1"/>
    <xf numFmtId="0" fontId="9" fillId="2" borderId="0" xfId="3" applyFont="1" applyFill="1" applyBorder="1" applyAlignment="1"/>
    <xf numFmtId="0" fontId="7" fillId="2" borderId="0" xfId="3" applyFont="1" applyFill="1" applyBorder="1" applyAlignment="1"/>
    <xf numFmtId="0" fontId="5" fillId="2" borderId="0" xfId="3" applyFont="1" applyFill="1" applyBorder="1" applyAlignment="1"/>
    <xf numFmtId="0" fontId="8" fillId="2" borderId="0" xfId="3" applyFont="1" applyFill="1" applyBorder="1" applyAlignment="1"/>
    <xf numFmtId="0" fontId="12" fillId="2" borderId="0" xfId="3" applyFont="1" applyFill="1" applyBorder="1" applyAlignment="1">
      <alignment horizontal="left"/>
    </xf>
    <xf numFmtId="0" fontId="8" fillId="2" borderId="0" xfId="3" applyFont="1" applyFill="1" applyBorder="1" applyAlignment="1">
      <alignment horizontal="center"/>
    </xf>
    <xf numFmtId="165" fontId="12" fillId="2" borderId="0" xfId="4" applyFont="1" applyFill="1" applyBorder="1" applyAlignment="1">
      <alignment horizontal="left"/>
    </xf>
    <xf numFmtId="0" fontId="5" fillId="2" borderId="0" xfId="3" applyFont="1" applyFill="1" applyBorder="1" applyAlignment="1">
      <alignment horizontal="left"/>
    </xf>
    <xf numFmtId="4" fontId="8" fillId="2" borderId="0" xfId="3" applyNumberFormat="1" applyFont="1" applyFill="1" applyBorder="1" applyAlignment="1">
      <alignment horizontal="center"/>
    </xf>
    <xf numFmtId="0" fontId="8" fillId="2" borderId="0" xfId="3" applyFont="1" applyFill="1" applyBorder="1" applyAlignment="1">
      <alignment horizontal="left"/>
    </xf>
    <xf numFmtId="43" fontId="8" fillId="2" borderId="0" xfId="3" applyNumberFormat="1" applyFont="1" applyFill="1" applyBorder="1" applyAlignment="1">
      <alignment horizontal="left"/>
    </xf>
    <xf numFmtId="43" fontId="5" fillId="2" borderId="0" xfId="3" applyNumberFormat="1" applyFont="1" applyFill="1" applyBorder="1" applyAlignment="1">
      <alignment horizontal="left"/>
    </xf>
    <xf numFmtId="4" fontId="5" fillId="2" borderId="0" xfId="3" applyNumberFormat="1" applyFont="1" applyFill="1" applyBorder="1"/>
    <xf numFmtId="4" fontId="5" fillId="2" borderId="0" xfId="3" applyNumberFormat="1" applyFont="1" applyFill="1" applyBorder="1" applyAlignment="1">
      <alignment horizontal="center" vertical="center"/>
    </xf>
    <xf numFmtId="43" fontId="6" fillId="2" borderId="0" xfId="8" applyFont="1" applyFill="1" applyBorder="1"/>
    <xf numFmtId="0" fontId="5" fillId="2" borderId="0" xfId="3" applyFont="1" applyFill="1" applyAlignment="1">
      <alignment horizontal="center" vertical="center"/>
    </xf>
    <xf numFmtId="0" fontId="7" fillId="0" borderId="6" xfId="0" applyFont="1" applyBorder="1" applyAlignment="1">
      <alignment vertical="center"/>
    </xf>
    <xf numFmtId="0" fontId="7" fillId="0" borderId="7" xfId="0" applyFont="1" applyBorder="1" applyAlignment="1">
      <alignment vertical="center"/>
    </xf>
    <xf numFmtId="1" fontId="7" fillId="9" borderId="7" xfId="0" applyNumberFormat="1" applyFont="1" applyFill="1" applyBorder="1" applyAlignment="1" applyProtection="1">
      <alignment horizontal="center" vertical="center"/>
      <protection locked="0"/>
    </xf>
    <xf numFmtId="0" fontId="26"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horizontal="center" vertical="center"/>
    </xf>
    <xf numFmtId="0" fontId="5" fillId="0" borderId="6" xfId="0" applyFont="1" applyBorder="1" applyAlignment="1">
      <alignment vertical="center" wrapText="1"/>
    </xf>
    <xf numFmtId="1" fontId="5" fillId="0" borderId="6" xfId="0" applyNumberFormat="1" applyFont="1" applyFill="1" applyBorder="1" applyAlignment="1" applyProtection="1">
      <alignment horizontal="center"/>
    </xf>
    <xf numFmtId="172" fontId="5" fillId="10" borderId="11" xfId="0" applyNumberFormat="1" applyFont="1" applyFill="1" applyBorder="1" applyAlignment="1" applyProtection="1">
      <alignment horizontal="right" vertical="center"/>
    </xf>
    <xf numFmtId="0" fontId="5" fillId="10" borderId="13" xfId="0" applyNumberFormat="1" applyFont="1" applyFill="1" applyBorder="1" applyAlignment="1" applyProtection="1">
      <alignment horizontal="left" vertical="center" wrapText="1"/>
      <protection locked="0"/>
    </xf>
    <xf numFmtId="0" fontId="7" fillId="11" borderId="18" xfId="0" applyNumberFormat="1" applyFont="1" applyFill="1" applyBorder="1" applyAlignment="1" applyProtection="1">
      <alignment horizontal="right"/>
    </xf>
    <xf numFmtId="10" fontId="7" fillId="11" borderId="19" xfId="0" applyNumberFormat="1" applyFont="1" applyFill="1" applyBorder="1" applyAlignment="1"/>
    <xf numFmtId="0" fontId="7" fillId="11" borderId="20" xfId="0" applyFont="1" applyFill="1" applyBorder="1" applyAlignment="1">
      <alignment horizontal="center" vertical="center"/>
    </xf>
    <xf numFmtId="0" fontId="7" fillId="0" borderId="21" xfId="0" applyNumberFormat="1" applyFont="1" applyFill="1" applyBorder="1" applyAlignment="1" applyProtection="1">
      <alignment horizontal="right" vertical="top"/>
      <protection locked="0"/>
    </xf>
    <xf numFmtId="10" fontId="5" fillId="0" borderId="22" xfId="0" applyNumberFormat="1" applyFont="1" applyBorder="1" applyAlignment="1">
      <alignment vertical="top"/>
    </xf>
    <xf numFmtId="0" fontId="7" fillId="0" borderId="23" xfId="0" applyFont="1" applyBorder="1" applyAlignment="1">
      <alignment horizontal="center" vertical="center"/>
    </xf>
    <xf numFmtId="0" fontId="5" fillId="0" borderId="0" xfId="0" applyFont="1" applyAlignment="1">
      <alignment vertical="center"/>
    </xf>
    <xf numFmtId="0" fontId="0" fillId="0" borderId="0" xfId="0" applyAlignment="1">
      <alignment horizontal="center" vertical="center"/>
    </xf>
    <xf numFmtId="0" fontId="27" fillId="12" borderId="25" xfId="0" applyFont="1" applyFill="1" applyBorder="1" applyAlignment="1">
      <alignment horizontal="center" vertical="center" wrapText="1"/>
    </xf>
    <xf numFmtId="0" fontId="27" fillId="12" borderId="26" xfId="0" applyFont="1" applyFill="1" applyBorder="1" applyAlignment="1">
      <alignment horizontal="center" vertical="center" wrapText="1"/>
    </xf>
    <xf numFmtId="0" fontId="27" fillId="12" borderId="27" xfId="0" applyFont="1" applyFill="1" applyBorder="1" applyAlignment="1">
      <alignment horizontal="center" vertical="center" wrapText="1"/>
    </xf>
    <xf numFmtId="0" fontId="27" fillId="12" borderId="28" xfId="0" applyFont="1" applyFill="1" applyBorder="1" applyAlignment="1">
      <alignment vertical="center"/>
    </xf>
    <xf numFmtId="10" fontId="28" fillId="0" borderId="25" xfId="0" applyNumberFormat="1" applyFont="1" applyFill="1" applyBorder="1" applyAlignment="1">
      <alignment horizontal="center" vertical="center"/>
    </xf>
    <xf numFmtId="10" fontId="28" fillId="0" borderId="29" xfId="0" applyNumberFormat="1" applyFont="1" applyFill="1" applyBorder="1" applyAlignment="1">
      <alignment horizontal="center" vertical="center"/>
    </xf>
    <xf numFmtId="10" fontId="28" fillId="0" borderId="27" xfId="0" applyNumberFormat="1" applyFont="1" applyFill="1" applyBorder="1" applyAlignment="1">
      <alignment horizontal="center" vertical="center"/>
    </xf>
    <xf numFmtId="10" fontId="29" fillId="13" borderId="30" xfId="0" applyNumberFormat="1" applyFont="1" applyFill="1" applyBorder="1" applyAlignment="1" applyProtection="1">
      <alignment horizontal="center" vertical="center"/>
      <protection locked="0"/>
    </xf>
    <xf numFmtId="10" fontId="28" fillId="0" borderId="31" xfId="0" applyNumberFormat="1" applyFont="1" applyFill="1" applyBorder="1" applyAlignment="1">
      <alignment horizontal="center" vertical="center"/>
    </xf>
    <xf numFmtId="10" fontId="28" fillId="0" borderId="6" xfId="0" applyNumberFormat="1" applyFont="1" applyFill="1" applyBorder="1" applyAlignment="1">
      <alignment horizontal="center" vertical="center"/>
    </xf>
    <xf numFmtId="10" fontId="28" fillId="0" borderId="32" xfId="0" applyNumberFormat="1" applyFont="1" applyFill="1" applyBorder="1" applyAlignment="1">
      <alignment horizontal="center" vertical="center"/>
    </xf>
    <xf numFmtId="10" fontId="29" fillId="13" borderId="33" xfId="0" applyNumberFormat="1" applyFont="1" applyFill="1" applyBorder="1" applyAlignment="1" applyProtection="1">
      <alignment horizontal="center" vertical="center"/>
      <protection locked="0"/>
    </xf>
    <xf numFmtId="10" fontId="28" fillId="0" borderId="34" xfId="0" applyNumberFormat="1" applyFont="1" applyFill="1" applyBorder="1" applyAlignment="1">
      <alignment horizontal="center" vertical="center"/>
    </xf>
    <xf numFmtId="10" fontId="28" fillId="0" borderId="35" xfId="0" applyNumberFormat="1" applyFont="1" applyFill="1" applyBorder="1" applyAlignment="1">
      <alignment horizontal="center" vertical="center"/>
    </xf>
    <xf numFmtId="10" fontId="28" fillId="0" borderId="36" xfId="0" applyNumberFormat="1" applyFont="1" applyFill="1" applyBorder="1" applyAlignment="1">
      <alignment horizontal="center" vertical="center"/>
    </xf>
    <xf numFmtId="10" fontId="27" fillId="13" borderId="37" xfId="0" applyNumberFormat="1" applyFont="1" applyFill="1" applyBorder="1" applyAlignment="1" applyProtection="1">
      <alignment horizontal="center" vertical="center"/>
      <protection locked="0"/>
    </xf>
    <xf numFmtId="10" fontId="29" fillId="0" borderId="39" xfId="0" applyNumberFormat="1" applyFont="1" applyFill="1" applyBorder="1" applyAlignment="1" applyProtection="1">
      <alignment horizontal="center" vertical="center"/>
    </xf>
    <xf numFmtId="0" fontId="0" fillId="0" borderId="0" xfId="0" applyAlignment="1">
      <alignment vertical="center"/>
    </xf>
    <xf numFmtId="0" fontId="34" fillId="0" borderId="6" xfId="0" applyFont="1" applyBorder="1" applyAlignment="1">
      <alignment vertical="center" wrapText="1"/>
    </xf>
    <xf numFmtId="1" fontId="34" fillId="0" borderId="6" xfId="0" applyNumberFormat="1" applyFont="1" applyBorder="1" applyAlignment="1">
      <alignment horizontal="center"/>
    </xf>
    <xf numFmtId="1" fontId="34" fillId="0" borderId="17" xfId="0" applyNumberFormat="1" applyFont="1" applyBorder="1" applyAlignment="1">
      <alignment horizontal="center"/>
    </xf>
    <xf numFmtId="10" fontId="27" fillId="0" borderId="42" xfId="0" applyNumberFormat="1" applyFont="1" applyFill="1" applyBorder="1" applyAlignment="1">
      <alignment horizontal="center" vertical="center"/>
    </xf>
    <xf numFmtId="171" fontId="5" fillId="2" borderId="0" xfId="3" applyNumberFormat="1" applyFont="1" applyFill="1" applyBorder="1"/>
    <xf numFmtId="171" fontId="5" fillId="2" borderId="0" xfId="3" applyNumberFormat="1" applyFont="1" applyFill="1" applyBorder="1" applyAlignment="1">
      <alignment horizontal="left"/>
    </xf>
    <xf numFmtId="4" fontId="5" fillId="0" borderId="0" xfId="3" applyNumberFormat="1" applyFont="1" applyFill="1" applyBorder="1" applyAlignment="1">
      <alignment horizontal="right" vertical="center"/>
    </xf>
    <xf numFmtId="2" fontId="5" fillId="0" borderId="0" xfId="3" applyNumberFormat="1" applyFont="1" applyBorder="1" applyAlignment="1">
      <alignment horizontal="right"/>
    </xf>
    <xf numFmtId="0" fontId="20" fillId="0" borderId="0" xfId="0" applyFont="1" applyFill="1" applyAlignment="1">
      <alignment wrapText="1"/>
    </xf>
    <xf numFmtId="0" fontId="7" fillId="2" borderId="0" xfId="3" applyFont="1" applyFill="1" applyBorder="1" applyAlignment="1">
      <alignment horizontal="right"/>
    </xf>
    <xf numFmtId="0" fontId="7" fillId="2" borderId="0" xfId="3" applyFont="1" applyFill="1" applyAlignment="1">
      <alignment horizontal="right"/>
    </xf>
    <xf numFmtId="0" fontId="22" fillId="2" borderId="0" xfId="0" applyNumberFormat="1" applyFont="1" applyFill="1" applyAlignment="1">
      <alignment horizontal="left"/>
    </xf>
    <xf numFmtId="0" fontId="16" fillId="2" borderId="45" xfId="16" applyFill="1" applyBorder="1" applyAlignment="1">
      <alignment horizontal="left" vertical="top"/>
    </xf>
    <xf numFmtId="0" fontId="16" fillId="2" borderId="47" xfId="16" applyFill="1" applyBorder="1" applyAlignment="1">
      <alignment horizontal="left" vertical="top"/>
    </xf>
    <xf numFmtId="0" fontId="18" fillId="2" borderId="47" xfId="16" applyFont="1" applyFill="1" applyBorder="1" applyAlignment="1">
      <alignment horizontal="left" vertical="top"/>
    </xf>
    <xf numFmtId="0" fontId="18" fillId="2" borderId="49" xfId="16" applyFont="1" applyFill="1" applyBorder="1" applyAlignment="1">
      <alignment horizontal="left" vertical="top"/>
    </xf>
    <xf numFmtId="0" fontId="22" fillId="0" borderId="0" xfId="0" applyFont="1" applyAlignment="1">
      <alignment horizontal="left"/>
    </xf>
    <xf numFmtId="0" fontId="22" fillId="0" borderId="0" xfId="0" applyNumberFormat="1" applyFont="1" applyAlignment="1">
      <alignment horizontal="right"/>
    </xf>
    <xf numFmtId="4" fontId="22" fillId="0" borderId="0" xfId="0" applyNumberFormat="1" applyFont="1" applyAlignment="1">
      <alignment horizontal="right"/>
    </xf>
    <xf numFmtId="0" fontId="7" fillId="0" borderId="0" xfId="3" applyFont="1" applyFill="1" applyBorder="1" applyAlignment="1">
      <alignment horizontal="right" vertical="center" wrapText="1"/>
    </xf>
    <xf numFmtId="0" fontId="7" fillId="2" borderId="0" xfId="3" applyFont="1" applyFill="1" applyBorder="1" applyAlignment="1">
      <alignment horizontal="center" vertical="center" wrapText="1"/>
    </xf>
    <xf numFmtId="0" fontId="9" fillId="6" borderId="2" xfId="0" applyFont="1" applyFill="1" applyBorder="1" applyAlignment="1">
      <alignment horizontal="left" vertical="top" wrapText="1"/>
    </xf>
    <xf numFmtId="0" fontId="9" fillId="6" borderId="4" xfId="0" applyFont="1" applyFill="1" applyBorder="1" applyAlignment="1">
      <alignment horizontal="left" vertical="top" wrapText="1"/>
    </xf>
    <xf numFmtId="0" fontId="9" fillId="3" borderId="2" xfId="0" applyFont="1" applyFill="1" applyBorder="1" applyAlignment="1">
      <alignment horizontal="center" vertical="top" wrapText="1"/>
    </xf>
    <xf numFmtId="0" fontId="9" fillId="3" borderId="3" xfId="0" applyFont="1" applyFill="1" applyBorder="1" applyAlignment="1">
      <alignment horizontal="center" vertical="top" wrapText="1"/>
    </xf>
    <xf numFmtId="0" fontId="9" fillId="3" borderId="4" xfId="0" applyFont="1" applyFill="1" applyBorder="1" applyAlignment="1">
      <alignment horizontal="center" vertical="top" wrapText="1"/>
    </xf>
    <xf numFmtId="0" fontId="7" fillId="9" borderId="7" xfId="0" applyFont="1" applyFill="1" applyBorder="1" applyAlignment="1" applyProtection="1">
      <alignment vertical="center"/>
      <protection locked="0"/>
    </xf>
    <xf numFmtId="49" fontId="7" fillId="9" borderId="6" xfId="0" applyNumberFormat="1" applyFont="1" applyFill="1" applyBorder="1" applyAlignment="1" applyProtection="1">
      <alignment vertical="distributed"/>
      <protection locked="0"/>
    </xf>
    <xf numFmtId="0" fontId="7" fillId="9" borderId="6" xfId="0" applyFont="1" applyFill="1" applyBorder="1" applyAlignment="1" applyProtection="1">
      <alignment vertical="distributed"/>
      <protection locked="0"/>
    </xf>
    <xf numFmtId="10" fontId="5" fillId="10" borderId="8" xfId="0" applyNumberFormat="1" applyFont="1" applyFill="1" applyBorder="1" applyAlignment="1">
      <alignment horizontal="justify" vertical="top" wrapText="1"/>
    </xf>
    <xf numFmtId="10" fontId="5" fillId="10" borderId="9" xfId="0" applyNumberFormat="1" applyFont="1" applyFill="1" applyBorder="1" applyAlignment="1">
      <alignment horizontal="justify" vertical="top" wrapText="1"/>
    </xf>
    <xf numFmtId="10" fontId="5" fillId="10" borderId="10" xfId="0" applyNumberFormat="1" applyFont="1" applyFill="1" applyBorder="1" applyAlignment="1">
      <alignment horizontal="justify" vertical="top" wrapText="1"/>
    </xf>
    <xf numFmtId="9" fontId="5" fillId="10" borderId="0" xfId="9" applyFont="1" applyFill="1" applyBorder="1" applyAlignment="1">
      <alignment horizontal="center" vertical="center"/>
    </xf>
    <xf numFmtId="9" fontId="5" fillId="10" borderId="12" xfId="9" applyFont="1" applyFill="1" applyBorder="1" applyAlignment="1">
      <alignment horizontal="center" vertical="center"/>
    </xf>
    <xf numFmtId="0" fontId="5" fillId="2" borderId="43" xfId="16" applyFont="1" applyFill="1" applyBorder="1" applyAlignment="1">
      <alignment horizontal="center" vertical="top" wrapText="1"/>
    </xf>
    <xf numFmtId="0" fontId="16" fillId="2" borderId="44" xfId="16" applyFill="1" applyBorder="1" applyAlignment="1">
      <alignment horizontal="center" vertical="top" wrapText="1"/>
    </xf>
    <xf numFmtId="169" fontId="13" fillId="2" borderId="48" xfId="16" applyNumberFormat="1" applyFont="1" applyFill="1" applyBorder="1" applyAlignment="1">
      <alignment horizontal="right" vertical="top" shrinkToFit="1"/>
    </xf>
    <xf numFmtId="169" fontId="13" fillId="2" borderId="1" xfId="16" applyNumberFormat="1" applyFont="1" applyFill="1" applyBorder="1" applyAlignment="1">
      <alignment horizontal="right" vertical="top" shrinkToFit="1"/>
    </xf>
    <xf numFmtId="169" fontId="15" fillId="2" borderId="46" xfId="16" applyNumberFormat="1" applyFont="1" applyFill="1" applyBorder="1" applyAlignment="1">
      <alignment horizontal="left" vertical="top" shrinkToFit="1"/>
    </xf>
    <xf numFmtId="169" fontId="15" fillId="2" borderId="0" xfId="16" applyNumberFormat="1" applyFont="1" applyFill="1" applyBorder="1" applyAlignment="1">
      <alignment horizontal="left" vertical="top" shrinkToFit="1"/>
    </xf>
    <xf numFmtId="169" fontId="13" fillId="2" borderId="46" xfId="16" applyNumberFormat="1" applyFont="1" applyFill="1" applyBorder="1" applyAlignment="1">
      <alignment horizontal="right" vertical="top" shrinkToFit="1"/>
    </xf>
    <xf numFmtId="169" fontId="13" fillId="2" borderId="0" xfId="16" applyNumberFormat="1" applyFont="1" applyFill="1" applyBorder="1" applyAlignment="1">
      <alignment horizontal="right" vertical="top" shrinkToFit="1"/>
    </xf>
    <xf numFmtId="9" fontId="5" fillId="10" borderId="9" xfId="9" applyFont="1" applyFill="1" applyBorder="1" applyAlignment="1">
      <alignment horizontal="center" vertical="center"/>
    </xf>
    <xf numFmtId="9" fontId="5" fillId="10" borderId="10" xfId="9" applyFont="1" applyFill="1" applyBorder="1" applyAlignment="1">
      <alignment horizontal="center" vertical="center"/>
    </xf>
    <xf numFmtId="10" fontId="7" fillId="0" borderId="14" xfId="0" applyNumberFormat="1" applyFont="1" applyBorder="1" applyAlignment="1">
      <alignment horizontal="distributed" vertical="top"/>
    </xf>
    <xf numFmtId="0" fontId="7" fillId="0" borderId="15" xfId="0" applyFont="1" applyBorder="1" applyAlignment="1">
      <alignment horizontal="distributed" vertical="top"/>
    </xf>
    <xf numFmtId="0" fontId="7" fillId="0" borderId="16" xfId="0" applyFont="1" applyBorder="1" applyAlignment="1">
      <alignment horizontal="distributed" vertical="top"/>
    </xf>
    <xf numFmtId="0" fontId="27" fillId="12" borderId="24" xfId="0" applyFont="1" applyFill="1" applyBorder="1" applyAlignment="1">
      <alignment horizontal="center" vertical="center"/>
    </xf>
    <xf numFmtId="0" fontId="27" fillId="12" borderId="28" xfId="0" applyFont="1" applyFill="1"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27" fillId="12" borderId="38" xfId="0"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7" fillId="0" borderId="0" xfId="0" applyFont="1" applyAlignment="1">
      <alignment vertical="center"/>
    </xf>
    <xf numFmtId="0" fontId="33" fillId="0" borderId="0" xfId="0" applyFont="1" applyAlignment="1">
      <alignment vertical="center"/>
    </xf>
    <xf numFmtId="0" fontId="30" fillId="0" borderId="39" xfId="0" applyFont="1" applyFill="1" applyBorder="1" applyAlignment="1">
      <alignment vertical="center"/>
    </xf>
    <xf numFmtId="0" fontId="31" fillId="0" borderId="39" xfId="0" applyFont="1" applyFill="1" applyBorder="1" applyAlignment="1">
      <alignment vertical="center"/>
    </xf>
    <xf numFmtId="0" fontId="27" fillId="0" borderId="40" xfId="0" applyFont="1" applyBorder="1" applyAlignment="1">
      <alignment vertical="center"/>
    </xf>
    <xf numFmtId="0" fontId="27" fillId="0" borderId="41" xfId="0" applyFont="1" applyBorder="1" applyAlignment="1">
      <alignment vertical="center"/>
    </xf>
    <xf numFmtId="0" fontId="28" fillId="0" borderId="0" xfId="0" applyFont="1" applyAlignment="1">
      <alignment horizontal="justify" vertical="center" wrapText="1"/>
    </xf>
    <xf numFmtId="0" fontId="27" fillId="0" borderId="0" xfId="0" applyFont="1" applyAlignment="1">
      <alignment horizontal="justify" vertical="center" wrapText="1"/>
    </xf>
    <xf numFmtId="0" fontId="0" fillId="2" borderId="0" xfId="0" applyFill="1"/>
    <xf numFmtId="165" fontId="9" fillId="2" borderId="0" xfId="4" applyFont="1" applyFill="1" applyAlignment="1">
      <alignment horizontal="center"/>
    </xf>
    <xf numFmtId="165" fontId="9" fillId="2" borderId="0" xfId="4" applyFont="1" applyFill="1" applyAlignment="1">
      <alignment horizontal="center" vertical="center"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xf>
    <xf numFmtId="171" fontId="0" fillId="0" borderId="0" xfId="0" applyNumberFormat="1"/>
    <xf numFmtId="44" fontId="0" fillId="0" borderId="0" xfId="0" applyNumberFormat="1"/>
    <xf numFmtId="0" fontId="0" fillId="0" borderId="0" xfId="0" applyAlignment="1">
      <alignment horizontal="center" vertical="top"/>
    </xf>
    <xf numFmtId="0" fontId="0" fillId="14" borderId="0" xfId="0" applyFill="1"/>
    <xf numFmtId="0" fontId="35" fillId="14" borderId="0" xfId="0" applyFont="1" applyFill="1" applyAlignment="1">
      <alignment horizontal="center"/>
    </xf>
    <xf numFmtId="0" fontId="35" fillId="14" borderId="0" xfId="0" applyFont="1" applyFill="1"/>
    <xf numFmtId="10" fontId="0" fillId="14" borderId="0" xfId="9" applyNumberFormat="1" applyFont="1" applyFill="1"/>
    <xf numFmtId="10" fontId="0" fillId="15" borderId="0" xfId="9" applyNumberFormat="1" applyFont="1" applyFill="1"/>
    <xf numFmtId="0" fontId="0" fillId="15" borderId="0" xfId="0" applyFill="1"/>
    <xf numFmtId="171" fontId="0" fillId="14" borderId="0" xfId="0" applyNumberFormat="1" applyFill="1"/>
    <xf numFmtId="171" fontId="0" fillId="7" borderId="0" xfId="0" applyNumberFormat="1" applyFill="1"/>
    <xf numFmtId="10" fontId="0" fillId="7" borderId="0" xfId="0" applyNumberFormat="1" applyFill="1"/>
  </cellXfs>
  <cellStyles count="18">
    <cellStyle name="Moeda" xfId="1" builtinId="4"/>
    <cellStyle name="Moeda 2" xfId="10" xr:uid="{00000000-0005-0000-0000-000001000000}"/>
    <cellStyle name="Normal" xfId="0" builtinId="0"/>
    <cellStyle name="Normal 2" xfId="3" xr:uid="{00000000-0005-0000-0000-000003000000}"/>
    <cellStyle name="Normal 3" xfId="6" xr:uid="{00000000-0005-0000-0000-000004000000}"/>
    <cellStyle name="Normal 3 2" xfId="11" xr:uid="{00000000-0005-0000-0000-000005000000}"/>
    <cellStyle name="Normal 4" xfId="16" xr:uid="{00000000-0005-0000-0000-000006000000}"/>
    <cellStyle name="Normal 5 2" xfId="2" xr:uid="{00000000-0005-0000-0000-000007000000}"/>
    <cellStyle name="Normal_mascara" xfId="17" xr:uid="{00000000-0005-0000-0000-000008000000}"/>
    <cellStyle name="Porcentagem" xfId="9" builtinId="5"/>
    <cellStyle name="Porcentagem 2" xfId="5" xr:uid="{00000000-0005-0000-0000-00000A000000}"/>
    <cellStyle name="Porcentagem 2 2" xfId="15" xr:uid="{00000000-0005-0000-0000-00000B000000}"/>
    <cellStyle name="Porcentagem 3" xfId="14" xr:uid="{00000000-0005-0000-0000-00000C000000}"/>
    <cellStyle name="Separador de milhares 2" xfId="4" xr:uid="{00000000-0005-0000-0000-00000D000000}"/>
    <cellStyle name="Separador de milhares 3" xfId="8" xr:uid="{00000000-0005-0000-0000-00000E000000}"/>
    <cellStyle name="Vírgula 2" xfId="7" xr:uid="{00000000-0005-0000-0000-00000F000000}"/>
    <cellStyle name="Vírgula 2 2" xfId="12" xr:uid="{00000000-0005-0000-0000-000010000000}"/>
    <cellStyle name="Vírgula 3" xfId="13" xr:uid="{00000000-0005-0000-0000-000011000000}"/>
  </cellStyles>
  <dxfs count="20">
    <dxf>
      <fill>
        <patternFill>
          <bgColor theme="0" tint="-0.14996795556505021"/>
        </patternFill>
      </fill>
    </dxf>
    <dxf>
      <font>
        <b/>
        <i val="0"/>
        <condense val="0"/>
        <extend val="0"/>
        <color auto="1"/>
      </font>
      <fill>
        <patternFill>
          <bgColor indexed="26"/>
        </patternFill>
      </fill>
    </dxf>
    <dxf>
      <fill>
        <patternFill>
          <bgColor theme="0" tint="-0.14996795556505021"/>
        </patternFill>
      </fill>
    </dxf>
    <dxf>
      <font>
        <b/>
        <i val="0"/>
        <condense val="0"/>
        <extend val="0"/>
      </font>
    </dxf>
    <dxf>
      <font>
        <b val="0"/>
        <i val="0"/>
        <condense val="0"/>
        <extend val="0"/>
      </font>
    </dxf>
    <dxf>
      <font>
        <b val="0"/>
        <i val="0"/>
        <condense val="0"/>
        <extend val="0"/>
        <color auto="1"/>
      </font>
    </dxf>
    <dxf>
      <font>
        <b val="0"/>
        <i val="0"/>
        <condense val="0"/>
        <extend val="0"/>
        <color auto="1"/>
      </font>
      <fill>
        <patternFill>
          <bgColor indexed="42"/>
        </patternFill>
      </fill>
      <border>
        <left style="thin">
          <color indexed="64"/>
        </left>
        <right style="hair">
          <color indexed="64"/>
        </right>
        <top style="hair">
          <color indexed="64"/>
        </top>
        <bottom style="thin">
          <color indexed="64"/>
        </bottom>
      </border>
    </dxf>
    <dxf>
      <font>
        <b/>
        <i val="0"/>
        <condense val="0"/>
        <extend val="0"/>
        <color auto="1"/>
      </font>
      <fill>
        <patternFill>
          <bgColor indexed="42"/>
        </patternFill>
      </fill>
      <border>
        <left style="hair">
          <color indexed="64"/>
        </left>
        <right style="thin">
          <color indexed="64"/>
        </right>
        <top style="hair">
          <color indexed="64"/>
        </top>
        <bottom style="thin">
          <color indexed="64"/>
        </bottom>
      </border>
    </dxf>
    <dxf>
      <font>
        <condense val="0"/>
        <extend val="0"/>
        <color auto="1"/>
      </font>
    </dxf>
    <dxf>
      <font>
        <b/>
        <i val="0"/>
        <condense val="0"/>
        <extend val="0"/>
        <color auto="1"/>
      </font>
      <border>
        <left style="thin">
          <color indexed="64"/>
        </left>
        <right style="thin">
          <color indexed="64"/>
        </right>
        <top style="thin">
          <color indexed="64"/>
        </top>
        <bottom style="thin">
          <color indexed="64"/>
        </bottom>
      </border>
    </dxf>
    <dxf>
      <font>
        <b/>
        <i val="0"/>
        <condense val="0"/>
        <extend val="0"/>
      </font>
    </dxf>
    <dxf>
      <font>
        <b val="0"/>
        <i val="0"/>
        <condense val="0"/>
        <extend val="0"/>
      </font>
    </dxf>
    <dxf>
      <font>
        <condense val="0"/>
        <extend val="0"/>
        <color indexed="9"/>
      </font>
    </dxf>
    <dxf>
      <font>
        <condense val="0"/>
        <extend val="0"/>
      </font>
    </dxf>
    <dxf>
      <font>
        <condense val="0"/>
        <extend val="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134712</xdr:colOff>
      <xdr:row>2</xdr:row>
      <xdr:rowOff>24037</xdr:rowOff>
    </xdr:from>
    <xdr:to>
      <xdr:col>4</xdr:col>
      <xdr:colOff>548822</xdr:colOff>
      <xdr:row>5</xdr:row>
      <xdr:rowOff>102505</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437" y="328837"/>
          <a:ext cx="2157185" cy="621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228600</xdr:colOff>
      <xdr:row>1</xdr:row>
      <xdr:rowOff>161925</xdr:rowOff>
    </xdr:from>
    <xdr:to>
      <xdr:col>4</xdr:col>
      <xdr:colOff>949022</xdr:colOff>
      <xdr:row>5</xdr:row>
      <xdr:rowOff>61686</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1525" y="342900"/>
          <a:ext cx="2158697" cy="62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190500</xdr:colOff>
      <xdr:row>1</xdr:row>
      <xdr:rowOff>133350</xdr:rowOff>
    </xdr:from>
    <xdr:to>
      <xdr:col>4</xdr:col>
      <xdr:colOff>2344964</xdr:colOff>
      <xdr:row>5</xdr:row>
      <xdr:rowOff>33111</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33525" y="314325"/>
          <a:ext cx="2154464" cy="62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134712</xdr:colOff>
      <xdr:row>2</xdr:row>
      <xdr:rowOff>24037</xdr:rowOff>
    </xdr:from>
    <xdr:to>
      <xdr:col>4</xdr:col>
      <xdr:colOff>672647</xdr:colOff>
      <xdr:row>5</xdr:row>
      <xdr:rowOff>159655</xdr:rowOff>
    </xdr:to>
    <xdr:pic>
      <xdr:nvPicPr>
        <xdr:cNvPr id="2" name="Imagem 1">
          <a:extLst>
            <a:ext uri="{FF2B5EF4-FFF2-40B4-BE49-F238E27FC236}">
              <a16:creationId xmlns:a16="http://schemas.microsoft.com/office/drawing/2014/main" id="{F76C94D2-11FA-4D79-8DDF-38B10C5C38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437" y="328837"/>
          <a:ext cx="2157185" cy="621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1573439</xdr:colOff>
      <xdr:row>3</xdr:row>
      <xdr:rowOff>80736</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154464" cy="623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2076451</xdr:colOff>
      <xdr:row>1</xdr:row>
      <xdr:rowOff>95250</xdr:rowOff>
    </xdr:from>
    <xdr:to>
      <xdr:col>3</xdr:col>
      <xdr:colOff>866776</xdr:colOff>
      <xdr:row>3</xdr:row>
      <xdr:rowOff>98156</xdr:rowOff>
    </xdr:to>
    <xdr:pic>
      <xdr:nvPicPr>
        <xdr:cNvPr id="3" name="Imagem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3752851" y="590550"/>
          <a:ext cx="1200150" cy="34580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icro01\d\Documents%20and%20Settings\toshiba\My%20Documents\Refap%20-%20SPK%20Infra%20UGH\controles\BS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GENHARIA\HEAD%20Engenharia\UN04\Head%20Engenharia\HE%20-%20Dir.%20Adm\HE%20-%20Or&#231;amentos\003-15%20-%20Barrac&#227;o%20Des.%20Westphalen\PO-003-15-Or&#231;amento%20Barrac&#227;o%20Des.%20Westphale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GENHARIA\HEAD%20Engenharia\HEAD%20Engenharia\HEAD%20Engenharia\HE%20-%20Dir.%20Adm\HE%20-%20Or&#231;amentos\010-15%20-%20EC%20Valor%20Real\PO-010-15-Or&#231;amento%20WH-Valor%20Re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o10a\oper_en\Gerenciamento\PRM\Frames%20-%20PR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EngAplic\Engenharia%20Aplicada\PROPOSTAS\ANDAMENTO\CIEE%20-%20Porto%20Alegre\07%20-%20Planilhas\Custo\Planilha%20Or&#231;_Custo_CIE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M - EAP"/>
      <sheetName val="EAP"/>
      <sheetName val="MODELO "/>
    </sheetNames>
    <sheetDataSet>
      <sheetData sheetId="0" refreshError="1"/>
      <sheetData sheetId="1" refreshError="1">
        <row r="1">
          <cell r="I1">
            <v>38159.644768518519</v>
          </cell>
        </row>
        <row r="5">
          <cell r="A5" t="str">
            <v>Orçamento:</v>
          </cell>
          <cell r="B5" t="str">
            <v>HYDROGEN GENERATIO UNIT - U-0702</v>
          </cell>
        </row>
        <row r="6">
          <cell r="A6" t="str">
            <v>Cliente:</v>
          </cell>
          <cell r="B6" t="str">
            <v>Consórcio Skanska Promon</v>
          </cell>
        </row>
        <row r="7">
          <cell r="A7" t="str">
            <v>Código:</v>
          </cell>
          <cell r="B7" t="str">
            <v>04.ORC.0163.C</v>
          </cell>
        </row>
        <row r="10">
          <cell r="A10" t="str">
            <v>Planilha Orçamentária</v>
          </cell>
        </row>
        <row r="12">
          <cell r="A12" t="str">
            <v>Ítem</v>
          </cell>
          <cell r="B12" t="str">
            <v>Descrição</v>
          </cell>
          <cell r="C12" t="str">
            <v>Qtd</v>
          </cell>
          <cell r="D12" t="str">
            <v>Unidade</v>
          </cell>
          <cell r="E12" t="str">
            <v>Unitário</v>
          </cell>
          <cell r="F12" t="str">
            <v>Material</v>
          </cell>
          <cell r="G12" t="str">
            <v>Mão de Obra</v>
          </cell>
          <cell r="H12" t="str">
            <v>Terceiros</v>
          </cell>
          <cell r="I12" t="str">
            <v>Equipamento</v>
          </cell>
          <cell r="J12" t="str">
            <v>Total</v>
          </cell>
        </row>
        <row r="13">
          <cell r="A13">
            <v>1</v>
          </cell>
          <cell r="B13" t="str">
            <v>REFAP - HYDROGEN GENERATION UNIT - U-0702</v>
          </cell>
          <cell r="C13">
            <v>1</v>
          </cell>
          <cell r="D13" t="str">
            <v>vb</v>
          </cell>
          <cell r="E13">
            <v>2100000.0123242079</v>
          </cell>
          <cell r="F13">
            <v>936649.39579678501</v>
          </cell>
          <cell r="G13">
            <v>554231.72366284288</v>
          </cell>
          <cell r="H13">
            <v>593908.36903608008</v>
          </cell>
          <cell r="I13">
            <v>15210.5238285</v>
          </cell>
          <cell r="J13">
            <v>2100000.0123242079</v>
          </cell>
        </row>
        <row r="15">
          <cell r="A15" t="str">
            <v>1.1</v>
          </cell>
          <cell r="B15" t="str">
            <v>PONTILHÃO: VÃO DE 8,75 m - Vide referências ( 38 ), ( 42 ) e</v>
          </cell>
          <cell r="C15">
            <v>1</v>
          </cell>
          <cell r="D15" t="str">
            <v>vb</v>
          </cell>
          <cell r="E15">
            <v>177004.972322619</v>
          </cell>
          <cell r="F15">
            <v>100575.80185146899</v>
          </cell>
          <cell r="G15">
            <v>13423.789641149997</v>
          </cell>
          <cell r="H15">
            <v>63005.380829999995</v>
          </cell>
          <cell r="J15">
            <v>177004.972322619</v>
          </cell>
        </row>
        <row r="16">
          <cell r="A16" t="str">
            <v>1.1.1</v>
          </cell>
          <cell r="B16" t="str">
            <v>Fundações</v>
          </cell>
          <cell r="C16">
            <v>1</v>
          </cell>
          <cell r="D16" t="str">
            <v>vb</v>
          </cell>
          <cell r="E16">
            <v>19005.560457218999</v>
          </cell>
          <cell r="F16">
            <v>4367.8888656689996</v>
          </cell>
          <cell r="G16">
            <v>12085.704341549997</v>
          </cell>
          <cell r="H16">
            <v>2551.9672500000001</v>
          </cell>
          <cell r="J16">
            <v>19005.560457218999</v>
          </cell>
        </row>
        <row r="17">
          <cell r="A17" t="str">
            <v>1.1.1.1</v>
          </cell>
          <cell r="B17" t="str">
            <v xml:space="preserve">Escavação manual de cavas e valas até 2,00m de profundidade </v>
          </cell>
          <cell r="C17">
            <v>218</v>
          </cell>
          <cell r="D17" t="str">
            <v>m³</v>
          </cell>
          <cell r="E17">
            <v>0</v>
          </cell>
          <cell r="J17" t="str">
            <v>Incluso nos omissos deste item</v>
          </cell>
        </row>
        <row r="18">
          <cell r="A18" t="str">
            <v>1.1.1.2</v>
          </cell>
          <cell r="B18" t="str">
            <v>Nivelamento e apiloamento do fundo</v>
          </cell>
          <cell r="C18">
            <v>49</v>
          </cell>
          <cell r="D18" t="str">
            <v>m²</v>
          </cell>
          <cell r="E18">
            <v>48.063408749999994</v>
          </cell>
          <cell r="G18">
            <v>48.063408749999994</v>
          </cell>
          <cell r="J18">
            <v>2355.1070287499997</v>
          </cell>
        </row>
        <row r="19">
          <cell r="A19" t="str">
            <v>1.1.1.3</v>
          </cell>
          <cell r="B19" t="str">
            <v>Reaterro manual de cavas e valas com material selecionado</v>
          </cell>
          <cell r="C19">
            <v>98</v>
          </cell>
          <cell r="D19" t="str">
            <v>m³</v>
          </cell>
          <cell r="E19">
            <v>96.126817499999987</v>
          </cell>
          <cell r="G19">
            <v>96.126817499999987</v>
          </cell>
          <cell r="J19">
            <v>9420.4281149999988</v>
          </cell>
        </row>
        <row r="20">
          <cell r="A20" t="str">
            <v>1.1.1.4</v>
          </cell>
          <cell r="B20" t="str">
            <v>Bota fora até 15 km (sem empolamento)</v>
          </cell>
          <cell r="C20">
            <v>120</v>
          </cell>
          <cell r="D20" t="str">
            <v>m³</v>
          </cell>
          <cell r="E20">
            <v>0</v>
          </cell>
          <cell r="J20" t="str">
            <v>Incluso nos omissos deste item</v>
          </cell>
        </row>
        <row r="21">
          <cell r="A21" t="str">
            <v>1.1.1.5</v>
          </cell>
          <cell r="B21" t="str">
            <v>Fornec. lanç. concreto magro fck=10MPa</v>
          </cell>
          <cell r="C21">
            <v>2.42</v>
          </cell>
          <cell r="D21" t="str">
            <v>m³</v>
          </cell>
          <cell r="E21">
            <v>374.48366445000005</v>
          </cell>
          <cell r="F21">
            <v>246.31457445000004</v>
          </cell>
          <cell r="G21">
            <v>128.16908999999998</v>
          </cell>
          <cell r="J21">
            <v>906.25046796900006</v>
          </cell>
        </row>
        <row r="22">
          <cell r="A22" t="str">
            <v>1.1.1.6</v>
          </cell>
          <cell r="B22" t="str">
            <v>Fornec. lanç. concreto estrutural fck=30 MPa</v>
          </cell>
          <cell r="C22">
            <v>32.799999999999997</v>
          </cell>
          <cell r="D22" t="str">
            <v>m³</v>
          </cell>
          <cell r="E22">
            <v>0</v>
          </cell>
          <cell r="J22" t="str">
            <v>Incluso nos omissos deste item</v>
          </cell>
        </row>
        <row r="23">
          <cell r="A23" t="str">
            <v>1.1.1.7</v>
          </cell>
          <cell r="B23" t="str">
            <v>Fornec. preparo e aplicação de armadura Aço CA-50</v>
          </cell>
          <cell r="C23">
            <v>2102</v>
          </cell>
          <cell r="D23" t="str">
            <v>kg</v>
          </cell>
          <cell r="E23">
            <v>0</v>
          </cell>
          <cell r="J23" t="str">
            <v>Incluso nos omissos deste item</v>
          </cell>
        </row>
        <row r="24">
          <cell r="A24" t="str">
            <v>1.1.1.8</v>
          </cell>
          <cell r="B24" t="str">
            <v>Fornec. mont. e desmont. formas de madeira plana</v>
          </cell>
          <cell r="C24">
            <v>159.38999999999999</v>
          </cell>
          <cell r="D24" t="str">
            <v>m²</v>
          </cell>
          <cell r="E24">
            <v>0</v>
          </cell>
          <cell r="J24" t="str">
            <v>Incluso nos omissos deste item</v>
          </cell>
        </row>
        <row r="25">
          <cell r="A25" t="str">
            <v>1.1.1.9</v>
          </cell>
          <cell r="B25" t="str">
            <v>Fornecimento e Instalação de Guarda-corpo metálico de acordo com referência (64), fig.A6 tipo 6-4, fixados em estrutura pré-moldada de concreto com comprimento total de 18,70m com 14 montantes, acabamento de acordo com referência (46) condição 1 alternati</v>
          </cell>
          <cell r="C25">
            <v>313</v>
          </cell>
          <cell r="D25" t="str">
            <v>kg</v>
          </cell>
          <cell r="E25">
            <v>20.203753500000001</v>
          </cell>
          <cell r="F25">
            <v>12.0505035</v>
          </cell>
          <cell r="H25">
            <v>8.1532499999999999</v>
          </cell>
          <cell r="J25">
            <v>6323.7748455000001</v>
          </cell>
        </row>
        <row r="26">
          <cell r="A26" t="str">
            <v>1.1.2</v>
          </cell>
          <cell r="B26" t="str">
            <v>Placas pré-moldadas de concreto</v>
          </cell>
          <cell r="C26">
            <v>1</v>
          </cell>
          <cell r="D26" t="str">
            <v>vb</v>
          </cell>
          <cell r="E26">
            <v>61964.7</v>
          </cell>
          <cell r="F26">
            <v>39950.924999999996</v>
          </cell>
          <cell r="H26">
            <v>22013.774999999998</v>
          </cell>
          <cell r="J26">
            <v>61964.7</v>
          </cell>
        </row>
        <row r="27">
          <cell r="A27" t="str">
            <v>1.1.2.1</v>
          </cell>
          <cell r="B27" t="str">
            <v>Concreto estrutural fck=30 MPa pré-moldado</v>
          </cell>
          <cell r="C27">
            <v>16</v>
          </cell>
          <cell r="D27" t="str">
            <v>m³</v>
          </cell>
          <cell r="E27">
            <v>3872.7937499999998</v>
          </cell>
          <cell r="F27">
            <v>2496.9328124999997</v>
          </cell>
          <cell r="H27">
            <v>1375.8609374999999</v>
          </cell>
          <cell r="J27">
            <v>61964.7</v>
          </cell>
        </row>
        <row r="29">
          <cell r="A29" t="str">
            <v>1.1.3</v>
          </cell>
          <cell r="B29" t="str">
            <v>Omissos</v>
          </cell>
          <cell r="C29">
            <v>1</v>
          </cell>
          <cell r="D29" t="str">
            <v>vb</v>
          </cell>
          <cell r="E29">
            <v>96034.711865399993</v>
          </cell>
          <cell r="F29">
            <v>56256.987985799999</v>
          </cell>
          <cell r="G29">
            <v>1338.0852995999999</v>
          </cell>
          <cell r="H29">
            <v>38439.638579999999</v>
          </cell>
          <cell r="J29">
            <v>96034.711865399993</v>
          </cell>
        </row>
        <row r="30">
          <cell r="A30" t="str">
            <v>1.1.3.1</v>
          </cell>
          <cell r="B30" t="str">
            <v>Grout</v>
          </cell>
          <cell r="C30">
            <v>0.22</v>
          </cell>
          <cell r="D30" t="str">
            <v>m³</v>
          </cell>
          <cell r="E30">
            <v>3590.2021049999998</v>
          </cell>
          <cell r="F30">
            <v>3013.4411999999998</v>
          </cell>
          <cell r="G30">
            <v>576.76090499999998</v>
          </cell>
          <cell r="J30">
            <v>789.84446309999998</v>
          </cell>
        </row>
        <row r="31">
          <cell r="A31" t="str">
            <v>1.1.3.2</v>
          </cell>
          <cell r="B31" t="str">
            <v>Bidim</v>
          </cell>
          <cell r="C31">
            <v>4</v>
          </cell>
          <cell r="D31" t="str">
            <v>m²</v>
          </cell>
          <cell r="E31">
            <v>4.2396900000000004</v>
          </cell>
          <cell r="F31">
            <v>4.2396900000000004</v>
          </cell>
          <cell r="J31">
            <v>16.958760000000002</v>
          </cell>
        </row>
        <row r="32">
          <cell r="A32" t="str">
            <v>1.1.3.3</v>
          </cell>
          <cell r="B32" t="str">
            <v>Tubo PVC 100mm</v>
          </cell>
          <cell r="C32">
            <v>16</v>
          </cell>
          <cell r="D32" t="str">
            <v>m</v>
          </cell>
          <cell r="E32">
            <v>39.815581049999999</v>
          </cell>
          <cell r="F32">
            <v>7.7733085500000003</v>
          </cell>
          <cell r="G32">
            <v>32.042272499999996</v>
          </cell>
          <cell r="J32">
            <v>637.04929679999998</v>
          </cell>
        </row>
        <row r="33">
          <cell r="A33" t="str">
            <v>1.1.3.4</v>
          </cell>
          <cell r="B33" t="str">
            <v>Escavação mecânica de cavas e valas até 2,00m com remoção</v>
          </cell>
          <cell r="C33">
            <v>218</v>
          </cell>
          <cell r="D33" t="str">
            <v>m³</v>
          </cell>
          <cell r="E33">
            <v>29.94688725</v>
          </cell>
          <cell r="G33">
            <v>3.2042272499999997</v>
          </cell>
          <cell r="H33">
            <v>26.742660000000001</v>
          </cell>
          <cell r="J33">
            <v>6528.4214204999998</v>
          </cell>
        </row>
        <row r="34">
          <cell r="A34" t="str">
            <v>1.1.3.5</v>
          </cell>
          <cell r="B34" t="str">
            <v>Sapatas (paredes) pontilhão - pré-modadas</v>
          </cell>
          <cell r="C34">
            <v>33</v>
          </cell>
          <cell r="D34" t="str">
            <v>m³</v>
          </cell>
          <cell r="E34">
            <v>2668.5587250000003</v>
          </cell>
          <cell r="F34">
            <v>1680.3848249999999</v>
          </cell>
          <cell r="H34">
            <v>988.1739</v>
          </cell>
          <cell r="J34">
            <v>88062.437925000006</v>
          </cell>
        </row>
        <row r="36">
          <cell r="A36" t="str">
            <v>1.2</v>
          </cell>
          <cell r="B36" t="str">
            <v>COMPRESSORES - C-702002A/B - Vide refência ( 57 )</v>
          </cell>
          <cell r="C36">
            <v>1</v>
          </cell>
          <cell r="D36" t="str">
            <v>vb</v>
          </cell>
          <cell r="E36">
            <v>96307.008479896191</v>
          </cell>
          <cell r="F36">
            <v>51624.818807125193</v>
          </cell>
          <cell r="G36">
            <v>38196.811215800997</v>
          </cell>
          <cell r="H36">
            <v>3974.2426829700003</v>
          </cell>
          <cell r="I36">
            <v>2511.1357739999999</v>
          </cell>
          <cell r="J36">
            <v>96307.008479896191</v>
          </cell>
        </row>
        <row r="37">
          <cell r="A37" t="str">
            <v>1.2.1</v>
          </cell>
          <cell r="B37" t="str">
            <v>Bases de apoio dos equipamentos</v>
          </cell>
          <cell r="C37">
            <v>1</v>
          </cell>
          <cell r="D37" t="str">
            <v>vb</v>
          </cell>
          <cell r="E37">
            <v>88557.564492646183</v>
          </cell>
          <cell r="F37">
            <v>47871.97567112519</v>
          </cell>
          <cell r="G37">
            <v>36271.070638550998</v>
          </cell>
          <cell r="H37">
            <v>1968.5431829700001</v>
          </cell>
          <cell r="I37">
            <v>2445.9749999999999</v>
          </cell>
          <cell r="J37">
            <v>88557.564492646183</v>
          </cell>
        </row>
        <row r="38">
          <cell r="A38" t="str">
            <v>1.2.1.1</v>
          </cell>
          <cell r="B38" t="str">
            <v xml:space="preserve">Escavação manual de cavas e valas até 2,00m de profundidade </v>
          </cell>
          <cell r="C38">
            <v>75</v>
          </cell>
          <cell r="D38" t="str">
            <v>m³</v>
          </cell>
          <cell r="E38">
            <v>0</v>
          </cell>
          <cell r="J38" t="str">
            <v>Incluso nos omissos deste item</v>
          </cell>
        </row>
        <row r="39">
          <cell r="A39" t="str">
            <v>1.2.1.2</v>
          </cell>
          <cell r="B39" t="str">
            <v>Nivelamento e apiloamento do fundo</v>
          </cell>
          <cell r="C39">
            <v>34</v>
          </cell>
          <cell r="D39" t="str">
            <v>m²</v>
          </cell>
          <cell r="E39">
            <v>48.063408749999994</v>
          </cell>
          <cell r="G39">
            <v>48.063408749999994</v>
          </cell>
          <cell r="J39">
            <v>1634.1558974999998</v>
          </cell>
        </row>
        <row r="40">
          <cell r="A40" t="str">
            <v>1.2.1.3</v>
          </cell>
          <cell r="B40" t="str">
            <v>Reaterro manual de cavas e valas com material selecionado</v>
          </cell>
          <cell r="C40">
            <v>10</v>
          </cell>
          <cell r="D40" t="str">
            <v>m³</v>
          </cell>
          <cell r="E40">
            <v>96.126817499999987</v>
          </cell>
          <cell r="G40">
            <v>96.126817499999987</v>
          </cell>
          <cell r="J40">
            <v>961.26817499999993</v>
          </cell>
        </row>
        <row r="41">
          <cell r="A41" t="str">
            <v>1.2.1.4</v>
          </cell>
          <cell r="B41" t="str">
            <v>Bota fora até 15 km (sem empolamento)</v>
          </cell>
          <cell r="C41">
            <v>55</v>
          </cell>
          <cell r="D41" t="str">
            <v>m³</v>
          </cell>
          <cell r="E41">
            <v>0</v>
          </cell>
          <cell r="J41" t="str">
            <v>Incluso nos omissos deste item</v>
          </cell>
        </row>
        <row r="42">
          <cell r="A42" t="str">
            <v>1.2.1.5</v>
          </cell>
          <cell r="B42" t="str">
            <v>Fornec. lanç. concreto magro fck=10MPa</v>
          </cell>
          <cell r="C42">
            <v>1.7</v>
          </cell>
          <cell r="D42" t="str">
            <v>m³</v>
          </cell>
          <cell r="E42">
            <v>374.48366444999999</v>
          </cell>
          <cell r="F42">
            <v>246.31457445000004</v>
          </cell>
          <cell r="G42">
            <v>128.16908999999998</v>
          </cell>
          <cell r="J42">
            <v>636.622229565</v>
          </cell>
        </row>
        <row r="43">
          <cell r="A43" t="str">
            <v>1.2.1.6</v>
          </cell>
          <cell r="B43" t="str">
            <v>Fornec. lanç. concreto estrutural fck=30 MPa</v>
          </cell>
          <cell r="C43">
            <v>55</v>
          </cell>
          <cell r="D43" t="str">
            <v>m³</v>
          </cell>
          <cell r="E43">
            <v>448.3472175</v>
          </cell>
          <cell r="F43">
            <v>320.17812749999996</v>
          </cell>
          <cell r="G43">
            <v>128.16908999999998</v>
          </cell>
          <cell r="J43">
            <v>24659.0969625</v>
          </cell>
        </row>
        <row r="44">
          <cell r="A44" t="str">
            <v>1.2.1.7</v>
          </cell>
          <cell r="B44" t="str">
            <v>Fornec. preparo e aplicação de armadura Aço CA-50</v>
          </cell>
          <cell r="C44">
            <v>4643.13</v>
          </cell>
          <cell r="D44" t="str">
            <v>kg</v>
          </cell>
          <cell r="E44">
            <v>7.647096239999998</v>
          </cell>
          <cell r="F44">
            <v>3.3780545399999995</v>
          </cell>
          <cell r="G44">
            <v>3.8450726999999998</v>
          </cell>
          <cell r="H44">
            <v>0.42396899999999998</v>
          </cell>
          <cell r="J44">
            <v>35506.461964831193</v>
          </cell>
        </row>
        <row r="45">
          <cell r="A45" t="str">
            <v>1.2.1.8</v>
          </cell>
          <cell r="B45" t="str">
            <v>Fornec. mont. e desmont. formas de madeira plana</v>
          </cell>
          <cell r="C45">
            <v>75</v>
          </cell>
          <cell r="D45" t="str">
            <v>m²</v>
          </cell>
          <cell r="E45">
            <v>128.96321654999997</v>
          </cell>
          <cell r="F45">
            <v>45.653308049999993</v>
          </cell>
          <cell r="G45">
            <v>83.309908499999992</v>
          </cell>
          <cell r="J45">
            <v>9672.241241249998</v>
          </cell>
        </row>
        <row r="46">
          <cell r="A46" t="str">
            <v>1.2.1.9</v>
          </cell>
          <cell r="B46" t="str">
            <v xml:space="preserve">Fornecimento e instalação de chumbadores tipo K (fig. B-11) </v>
          </cell>
          <cell r="C46">
            <v>476</v>
          </cell>
          <cell r="D46" t="str">
            <v>kg</v>
          </cell>
          <cell r="E46">
            <v>22.551889499999998</v>
          </cell>
          <cell r="F46">
            <v>22.551889499999998</v>
          </cell>
          <cell r="J46">
            <v>10734.699401999998</v>
          </cell>
        </row>
        <row r="47">
          <cell r="A47" t="str">
            <v>1.2.1.10</v>
          </cell>
          <cell r="B47" t="str">
            <v>Arrasamento de estacas</v>
          </cell>
          <cell r="C47">
            <v>24</v>
          </cell>
          <cell r="D47" t="str">
            <v>un</v>
          </cell>
          <cell r="E47">
            <v>198.04244249999996</v>
          </cell>
          <cell r="G47">
            <v>96.126817499999973</v>
          </cell>
          <cell r="I47">
            <v>101.91562500000001</v>
          </cell>
          <cell r="J47">
            <v>4753.0186199999989</v>
          </cell>
        </row>
        <row r="49">
          <cell r="A49" t="str">
            <v>1.2.2</v>
          </cell>
          <cell r="B49" t="str">
            <v>Omissos</v>
          </cell>
          <cell r="C49">
            <v>1</v>
          </cell>
          <cell r="D49" t="str">
            <v>vb</v>
          </cell>
          <cell r="E49">
            <v>7749.4439872500006</v>
          </cell>
          <cell r="F49">
            <v>3752.8431359999995</v>
          </cell>
          <cell r="G49">
            <v>1925.7405772500001</v>
          </cell>
          <cell r="H49">
            <v>2005.6995000000002</v>
          </cell>
          <cell r="I49">
            <v>65.160774000000004</v>
          </cell>
          <cell r="J49">
            <v>7749.4439872500006</v>
          </cell>
        </row>
        <row r="50">
          <cell r="A50" t="str">
            <v>1.2.2.1</v>
          </cell>
          <cell r="B50" t="str">
            <v>Grout</v>
          </cell>
          <cell r="C50">
            <v>1.2</v>
          </cell>
          <cell r="D50" t="str">
            <v>m³</v>
          </cell>
          <cell r="E50">
            <v>3590.2021050000003</v>
          </cell>
          <cell r="F50">
            <v>3013.4411999999998</v>
          </cell>
          <cell r="G50">
            <v>576.76090499999998</v>
          </cell>
          <cell r="J50">
            <v>4308.242526</v>
          </cell>
        </row>
        <row r="51">
          <cell r="A51" t="str">
            <v>1.2.2.2</v>
          </cell>
          <cell r="B51" t="str">
            <v>Remoção de entulho - material estacas</v>
          </cell>
          <cell r="C51">
            <v>2</v>
          </cell>
          <cell r="D51" t="str">
            <v>m³</v>
          </cell>
          <cell r="E51">
            <v>80.643795749999995</v>
          </cell>
          <cell r="G51">
            <v>48.063408749999994</v>
          </cell>
          <cell r="I51">
            <v>32.580387000000002</v>
          </cell>
          <cell r="J51">
            <v>161.28759149999999</v>
          </cell>
        </row>
        <row r="52">
          <cell r="A52" t="str">
            <v>1.2.2.3</v>
          </cell>
          <cell r="B52" t="str">
            <v>Escavação mecânica de cavas e valas até 2,00m com remoção</v>
          </cell>
          <cell r="C52">
            <v>75</v>
          </cell>
          <cell r="D52" t="str">
            <v>m³</v>
          </cell>
          <cell r="E52">
            <v>29.94688725</v>
          </cell>
          <cell r="G52">
            <v>3.2042272499999997</v>
          </cell>
          <cell r="H52">
            <v>26.742660000000001</v>
          </cell>
          <cell r="J52">
            <v>2246.01654375</v>
          </cell>
        </row>
        <row r="53">
          <cell r="A53" t="str">
            <v>1.2.2.4</v>
          </cell>
          <cell r="B53" t="str">
            <v>Gabarito</v>
          </cell>
          <cell r="C53">
            <v>40</v>
          </cell>
          <cell r="D53" t="str">
            <v>m</v>
          </cell>
          <cell r="E53">
            <v>25.847433150000001</v>
          </cell>
          <cell r="F53">
            <v>3.4178423999999992</v>
          </cell>
          <cell r="G53">
            <v>22.429590749999999</v>
          </cell>
          <cell r="J53">
            <v>1033.897326</v>
          </cell>
        </row>
        <row r="55">
          <cell r="A55" t="str">
            <v>1.3</v>
          </cell>
          <cell r="B55" t="str">
            <v>VASOS VERTICAIS - V-702006, V-702007 e V-702009  -  Vide Ref</v>
          </cell>
          <cell r="C55">
            <v>1</v>
          </cell>
          <cell r="D55" t="str">
            <v>vb</v>
          </cell>
          <cell r="E55">
            <v>5889.9113222039996</v>
          </cell>
          <cell r="F55">
            <v>3753.6407847539995</v>
          </cell>
          <cell r="G55">
            <v>2012.8955584499995</v>
          </cell>
          <cell r="H55">
            <v>123.374979</v>
          </cell>
          <cell r="J55">
            <v>5889.9113222039996</v>
          </cell>
        </row>
        <row r="57">
          <cell r="A57" t="str">
            <v>1.3.1</v>
          </cell>
          <cell r="B57" t="str">
            <v>Fundações e bases de apoio dos equipamentos</v>
          </cell>
          <cell r="C57">
            <v>1</v>
          </cell>
          <cell r="D57" t="str">
            <v>vb</v>
          </cell>
          <cell r="E57">
            <v>5889.9113222039996</v>
          </cell>
          <cell r="F57">
            <v>3753.6407847539995</v>
          </cell>
          <cell r="G57">
            <v>2012.8955584499995</v>
          </cell>
          <cell r="H57">
            <v>123.374979</v>
          </cell>
          <cell r="J57">
            <v>5889.9113222039996</v>
          </cell>
        </row>
        <row r="58">
          <cell r="A58" t="str">
            <v>1.3.1.1</v>
          </cell>
          <cell r="B58" t="str">
            <v>Fornec. lanç. concreto magro fck=10MPa</v>
          </cell>
          <cell r="C58">
            <v>0.22</v>
          </cell>
          <cell r="D58" t="str">
            <v>m³</v>
          </cell>
          <cell r="E58">
            <v>374.48366445000005</v>
          </cell>
          <cell r="F58">
            <v>246.31457445000001</v>
          </cell>
          <cell r="G58">
            <v>128.16908999999998</v>
          </cell>
          <cell r="J58">
            <v>82.386406179000005</v>
          </cell>
        </row>
        <row r="59">
          <cell r="A59" t="str">
            <v>1.3.1.2</v>
          </cell>
          <cell r="B59" t="str">
            <v>Fornec. lanç. concreto estrutural fck=30 MPa</v>
          </cell>
          <cell r="C59">
            <v>5</v>
          </cell>
          <cell r="D59" t="str">
            <v>m³</v>
          </cell>
          <cell r="E59">
            <v>448.34721749999989</v>
          </cell>
          <cell r="F59">
            <v>320.17812749999996</v>
          </cell>
          <cell r="G59">
            <v>128.16908999999998</v>
          </cell>
          <cell r="J59">
            <v>2241.7360874999995</v>
          </cell>
        </row>
        <row r="60">
          <cell r="A60" t="str">
            <v>1.3.1.3</v>
          </cell>
          <cell r="B60" t="str">
            <v>Fornec. preparo e aplicação de armadura Aço CA-50</v>
          </cell>
          <cell r="C60">
            <v>291</v>
          </cell>
          <cell r="D60" t="str">
            <v>kg</v>
          </cell>
          <cell r="E60">
            <v>7.647096239999998</v>
          </cell>
          <cell r="F60">
            <v>3.3780545399999995</v>
          </cell>
          <cell r="G60">
            <v>3.8450726999999993</v>
          </cell>
          <cell r="H60">
            <v>0.42396899999999998</v>
          </cell>
          <cell r="J60">
            <v>2225.3050058399995</v>
          </cell>
        </row>
        <row r="61">
          <cell r="A61" t="str">
            <v>1.3.1.4</v>
          </cell>
          <cell r="B61" t="str">
            <v>Fornec. mont. e desmont. formas de madeira plana</v>
          </cell>
          <cell r="C61">
            <v>2.7</v>
          </cell>
          <cell r="D61" t="str">
            <v>m²</v>
          </cell>
          <cell r="E61">
            <v>128.96321655</v>
          </cell>
          <cell r="F61">
            <v>45.653308049999993</v>
          </cell>
          <cell r="G61">
            <v>83.309908499999992</v>
          </cell>
          <cell r="J61">
            <v>348.200684685</v>
          </cell>
        </row>
        <row r="62">
          <cell r="A62" t="str">
            <v>1.3.1.5</v>
          </cell>
          <cell r="B62" t="str">
            <v xml:space="preserve">Fornecimento e instalação de chumbadores tipo K (fig. B-11) </v>
          </cell>
          <cell r="C62">
            <v>44</v>
          </cell>
          <cell r="D62" t="str">
            <v>kg</v>
          </cell>
          <cell r="E62">
            <v>22.551889499999998</v>
          </cell>
          <cell r="F62">
            <v>22.551889499999998</v>
          </cell>
          <cell r="J62">
            <v>992.28313799999989</v>
          </cell>
        </row>
        <row r="64">
          <cell r="A64" t="str">
            <v>1.4</v>
          </cell>
          <cell r="B64" t="str">
            <v>FILTROS - FL-702003, FL-702006, FL-702007, FL-702008</v>
          </cell>
          <cell r="C64">
            <v>1</v>
          </cell>
          <cell r="D64" t="str">
            <v>vb</v>
          </cell>
          <cell r="E64">
            <v>3253.1356615799996</v>
          </cell>
          <cell r="F64">
            <v>2467.9418122799998</v>
          </cell>
          <cell r="G64">
            <v>777.98637629999996</v>
          </cell>
          <cell r="H64">
            <v>7.2074729999999994</v>
          </cell>
          <cell r="J64">
            <v>3253.1356615799996</v>
          </cell>
        </row>
        <row r="65">
          <cell r="A65" t="str">
            <v>1.4.1</v>
          </cell>
          <cell r="B65" t="str">
            <v>Fundações e pedestais sobre laje de piso</v>
          </cell>
          <cell r="C65">
            <v>1</v>
          </cell>
          <cell r="D65" t="str">
            <v>vb</v>
          </cell>
          <cell r="E65">
            <v>3253.1356615799996</v>
          </cell>
          <cell r="F65">
            <v>2467.9418122799998</v>
          </cell>
          <cell r="G65">
            <v>777.98637629999996</v>
          </cell>
          <cell r="H65">
            <v>7.2074729999999994</v>
          </cell>
          <cell r="J65">
            <v>3253.1356615799996</v>
          </cell>
        </row>
        <row r="66">
          <cell r="A66" t="str">
            <v>1.4.1.1</v>
          </cell>
          <cell r="B66" t="str">
            <v>Fornec. lanç. concreto estrutural fck=30 MPa</v>
          </cell>
          <cell r="C66">
            <v>0.76</v>
          </cell>
          <cell r="D66" t="str">
            <v>m³</v>
          </cell>
          <cell r="E66">
            <v>448.3472175</v>
          </cell>
          <cell r="F66">
            <v>320.17812749999996</v>
          </cell>
          <cell r="G66">
            <v>128.16908999999998</v>
          </cell>
          <cell r="J66">
            <v>340.74388529999999</v>
          </cell>
        </row>
        <row r="67">
          <cell r="A67" t="str">
            <v>1.4.1.2</v>
          </cell>
          <cell r="B67" t="str">
            <v>Fornec. preparo e aplicação de armadura Aço CA-50</v>
          </cell>
          <cell r="C67">
            <v>17</v>
          </cell>
          <cell r="D67" t="str">
            <v>kg</v>
          </cell>
          <cell r="E67">
            <v>7.6470962399999998</v>
          </cell>
          <cell r="F67">
            <v>3.3780545399999995</v>
          </cell>
          <cell r="G67">
            <v>3.8450726999999993</v>
          </cell>
          <cell r="H67">
            <v>0.42396899999999998</v>
          </cell>
          <cell r="J67">
            <v>130.00063607999999</v>
          </cell>
        </row>
        <row r="68">
          <cell r="A68" t="str">
            <v>1.4.1.3</v>
          </cell>
          <cell r="B68" t="str">
            <v>Fornec. mont. e desmont. formas de madeira plana</v>
          </cell>
          <cell r="C68">
            <v>4</v>
          </cell>
          <cell r="D68" t="str">
            <v>m²</v>
          </cell>
          <cell r="E68">
            <v>128.96321654999997</v>
          </cell>
          <cell r="F68">
            <v>45.653308049999993</v>
          </cell>
          <cell r="G68">
            <v>83.309908499999992</v>
          </cell>
          <cell r="J68">
            <v>515.85286619999988</v>
          </cell>
        </row>
        <row r="69">
          <cell r="A69" t="str">
            <v>1.4.1.4</v>
          </cell>
          <cell r="B69" t="str">
            <v xml:space="preserve">Fornecimento e instalação de chumbadores tipo K (fig. B-11) </v>
          </cell>
          <cell r="C69">
            <v>88</v>
          </cell>
          <cell r="D69" t="str">
            <v>kg</v>
          </cell>
          <cell r="E69">
            <v>25.756116749999993</v>
          </cell>
          <cell r="F69">
            <v>22.551889499999998</v>
          </cell>
          <cell r="G69">
            <v>3.2042272499999997</v>
          </cell>
          <cell r="J69">
            <v>2266.5382739999995</v>
          </cell>
        </row>
        <row r="71">
          <cell r="A71" t="str">
            <v>1.5</v>
          </cell>
          <cell r="B71" t="str">
            <v>REATORES, VASO E TORRE - V-702003, R-702002, R-702003 e - T-</v>
          </cell>
          <cell r="C71">
            <v>1</v>
          </cell>
          <cell r="D71" t="str">
            <v>vb</v>
          </cell>
          <cell r="E71">
            <v>89678.657813954982</v>
          </cell>
          <cell r="F71">
            <v>51577.394763194992</v>
          </cell>
          <cell r="G71">
            <v>32268.362774759993</v>
          </cell>
          <cell r="H71">
            <v>3391.0997400000001</v>
          </cell>
          <cell r="I71">
            <v>2441.8005359999997</v>
          </cell>
          <cell r="J71">
            <v>89678.657813954982</v>
          </cell>
        </row>
        <row r="72">
          <cell r="A72" t="str">
            <v>1.5.1</v>
          </cell>
          <cell r="B72" t="str">
            <v>Fundações e bases de apoio dos equipamentos</v>
          </cell>
          <cell r="C72">
            <v>1</v>
          </cell>
          <cell r="D72" t="str">
            <v>vb</v>
          </cell>
          <cell r="E72">
            <v>89678.657813954982</v>
          </cell>
          <cell r="F72">
            <v>51577.394763194992</v>
          </cell>
          <cell r="G72">
            <v>32268.362774759993</v>
          </cell>
          <cell r="H72">
            <v>3391.0997400000001</v>
          </cell>
          <cell r="I72">
            <v>2441.8005359999997</v>
          </cell>
          <cell r="J72">
            <v>89678.657813954982</v>
          </cell>
        </row>
        <row r="73">
          <cell r="A73" t="str">
            <v>1.5.1.1</v>
          </cell>
          <cell r="B73" t="str">
            <v xml:space="preserve">Escavação manual de cavas e valas até 2,00m de profundidade </v>
          </cell>
          <cell r="C73">
            <v>84</v>
          </cell>
          <cell r="D73" t="str">
            <v>m³</v>
          </cell>
          <cell r="E73">
            <v>0</v>
          </cell>
          <cell r="J73" t="str">
            <v>Incluso nos omissos deste item</v>
          </cell>
        </row>
        <row r="74">
          <cell r="A74" t="str">
            <v>1.5.1.2</v>
          </cell>
          <cell r="B74" t="str">
            <v>Nivelamento e apiloamento do fundo</v>
          </cell>
          <cell r="C74">
            <v>49</v>
          </cell>
          <cell r="D74" t="str">
            <v>m²</v>
          </cell>
          <cell r="E74">
            <v>48.063408749999994</v>
          </cell>
          <cell r="G74">
            <v>48.063408749999994</v>
          </cell>
          <cell r="J74">
            <v>2355.1070287499997</v>
          </cell>
        </row>
        <row r="75">
          <cell r="A75" t="str">
            <v>1.5.1.3</v>
          </cell>
          <cell r="B75" t="str">
            <v>Reaterro manual de cavas e valas com material selecionado</v>
          </cell>
          <cell r="C75">
            <v>52</v>
          </cell>
          <cell r="D75" t="str">
            <v>m³</v>
          </cell>
          <cell r="E75">
            <v>96.126817499999987</v>
          </cell>
          <cell r="G75">
            <v>96.126817499999987</v>
          </cell>
          <cell r="J75">
            <v>4998.594509999999</v>
          </cell>
        </row>
        <row r="76">
          <cell r="A76" t="str">
            <v>1.5.1.4</v>
          </cell>
          <cell r="B76" t="str">
            <v>Bota fora até 15 km (sem empolamento)</v>
          </cell>
          <cell r="C76">
            <v>32</v>
          </cell>
          <cell r="D76" t="str">
            <v>m³</v>
          </cell>
          <cell r="E76">
            <v>0</v>
          </cell>
          <cell r="J76" t="str">
            <v>Incluso nos omissos deste item</v>
          </cell>
        </row>
        <row r="77">
          <cell r="A77" t="str">
            <v>1.5.1.5</v>
          </cell>
          <cell r="B77" t="str">
            <v>Fornec. lanç. concreto magro fck=10MPa</v>
          </cell>
          <cell r="C77">
            <v>2.5</v>
          </cell>
          <cell r="D77" t="str">
            <v>m³</v>
          </cell>
          <cell r="E77">
            <v>374.48366444999999</v>
          </cell>
          <cell r="F77">
            <v>246.31457445000007</v>
          </cell>
          <cell r="G77">
            <v>128.16908999999998</v>
          </cell>
          <cell r="J77">
            <v>936.20916112500004</v>
          </cell>
        </row>
        <row r="78">
          <cell r="A78" t="str">
            <v>1.5.1.6</v>
          </cell>
          <cell r="B78" t="str">
            <v>Fornec. lanç. concreto estrutural fck=30 MPa</v>
          </cell>
          <cell r="C78">
            <v>42</v>
          </cell>
          <cell r="D78" t="str">
            <v>m³</v>
          </cell>
          <cell r="E78">
            <v>448.34721749999994</v>
          </cell>
          <cell r="F78">
            <v>320.17812749999996</v>
          </cell>
          <cell r="G78">
            <v>128.16908999999998</v>
          </cell>
          <cell r="J78">
            <v>18830.583134999997</v>
          </cell>
        </row>
        <row r="79">
          <cell r="A79" t="str">
            <v>1.5.1.7</v>
          </cell>
          <cell r="B79" t="str">
            <v>Fornec. preparo e aplicação de armadura Aço CA-50</v>
          </cell>
          <cell r="C79">
            <v>2700</v>
          </cell>
          <cell r="D79" t="str">
            <v>kg</v>
          </cell>
          <cell r="E79">
            <v>7.647096239999998</v>
          </cell>
          <cell r="F79">
            <v>3.3780545399999999</v>
          </cell>
          <cell r="G79">
            <v>3.8450726999999993</v>
          </cell>
          <cell r="H79">
            <v>0.42396900000000004</v>
          </cell>
          <cell r="J79">
            <v>20647.159847999996</v>
          </cell>
        </row>
        <row r="80">
          <cell r="A80" t="str">
            <v>1.5.1.8</v>
          </cell>
          <cell r="B80" t="str">
            <v>Fornec. mont. e desmont. formas de madeira plana</v>
          </cell>
          <cell r="C80">
            <v>51</v>
          </cell>
          <cell r="D80" t="str">
            <v>m²</v>
          </cell>
          <cell r="E80">
            <v>128.96321654999997</v>
          </cell>
          <cell r="F80">
            <v>45.653308049999993</v>
          </cell>
          <cell r="G80">
            <v>83.309908499999992</v>
          </cell>
          <cell r="J80">
            <v>6577.1240440499987</v>
          </cell>
        </row>
        <row r="81">
          <cell r="A81" t="str">
            <v>1.5.1.9</v>
          </cell>
          <cell r="B81" t="str">
            <v xml:space="preserve">Fornecimento e instalação de chumbadores tipo K (fig. B-11) </v>
          </cell>
          <cell r="C81">
            <v>610.55999999999995</v>
          </cell>
          <cell r="D81" t="str">
            <v>kg</v>
          </cell>
          <cell r="E81">
            <v>45.894644249999999</v>
          </cell>
          <cell r="F81">
            <v>42.690416999999997</v>
          </cell>
          <cell r="G81">
            <v>3.2042272499999997</v>
          </cell>
          <cell r="J81">
            <v>28021.433993279996</v>
          </cell>
        </row>
        <row r="82">
          <cell r="A82" t="str">
            <v>1.5.1.10</v>
          </cell>
          <cell r="B82" t="str">
            <v>Arrasamento de estacas</v>
          </cell>
          <cell r="C82">
            <v>23</v>
          </cell>
          <cell r="D82" t="str">
            <v>un</v>
          </cell>
          <cell r="E82">
            <v>198.04244249999999</v>
          </cell>
          <cell r="G82">
            <v>96.126817500000001</v>
          </cell>
          <cell r="I82">
            <v>101.91562500000001</v>
          </cell>
          <cell r="J82">
            <v>4554.9761774999997</v>
          </cell>
        </row>
        <row r="84">
          <cell r="A84" t="str">
            <v>1.5.1.11</v>
          </cell>
          <cell r="B84" t="str">
            <v>Omissos</v>
          </cell>
          <cell r="C84">
            <v>1</v>
          </cell>
          <cell r="D84" t="str">
            <v>vb</v>
          </cell>
          <cell r="E84">
            <v>2757.4699162500001</v>
          </cell>
          <cell r="G84">
            <v>413.34531524999994</v>
          </cell>
          <cell r="H84">
            <v>2246.3834400000001</v>
          </cell>
          <cell r="I84">
            <v>97.741161000000005</v>
          </cell>
          <cell r="J84">
            <v>2757.4699162500001</v>
          </cell>
        </row>
        <row r="85">
          <cell r="A85" t="str">
            <v>1.5.1.11.1</v>
          </cell>
          <cell r="B85" t="str">
            <v>Remoção de entulho - material estacas</v>
          </cell>
          <cell r="C85">
            <v>3</v>
          </cell>
          <cell r="D85" t="str">
            <v>m³</v>
          </cell>
          <cell r="E85">
            <v>80.643795749999995</v>
          </cell>
          <cell r="G85">
            <v>48.063408749999986</v>
          </cell>
          <cell r="I85">
            <v>32.580387000000002</v>
          </cell>
          <cell r="J85">
            <v>241.93138724999997</v>
          </cell>
        </row>
        <row r="86">
          <cell r="A86" t="str">
            <v>1.5.1.11.2</v>
          </cell>
          <cell r="B86" t="str">
            <v>Escavação mecânica de cavas e valas até 2,00m com remoção</v>
          </cell>
          <cell r="C86">
            <v>84</v>
          </cell>
          <cell r="D86" t="str">
            <v>m³</v>
          </cell>
          <cell r="E86">
            <v>29.94688725</v>
          </cell>
          <cell r="G86">
            <v>3.2042272499999997</v>
          </cell>
          <cell r="H86">
            <v>26.742660000000001</v>
          </cell>
          <cell r="J86">
            <v>2515.5385289999999</v>
          </cell>
        </row>
        <row r="88">
          <cell r="A88" t="str">
            <v>1.6</v>
          </cell>
          <cell r="B88" t="str">
            <v>PERMUTADORES - P-702006 e 8, P-702009A/B, P-7020010 e 12</v>
          </cell>
          <cell r="C88">
            <v>1</v>
          </cell>
          <cell r="D88" t="str">
            <v>vb</v>
          </cell>
          <cell r="E88">
            <v>37782.783375686995</v>
          </cell>
          <cell r="F88">
            <v>22960.393545851995</v>
          </cell>
          <cell r="G88">
            <v>14083.411862834997</v>
          </cell>
          <cell r="H88">
            <v>738.97796699999992</v>
          </cell>
          <cell r="J88">
            <v>37782.783375686995</v>
          </cell>
        </row>
        <row r="89">
          <cell r="A89" t="str">
            <v>1.6.1</v>
          </cell>
          <cell r="B89" t="str">
            <v>Fundações e bases de apoio dos equipamentos</v>
          </cell>
          <cell r="C89">
            <v>1</v>
          </cell>
          <cell r="D89" t="str">
            <v>vb</v>
          </cell>
          <cell r="E89">
            <v>37782.783375686995</v>
          </cell>
          <cell r="F89">
            <v>22960.393545851995</v>
          </cell>
          <cell r="G89">
            <v>14083.411862834997</v>
          </cell>
          <cell r="H89">
            <v>738.97796699999992</v>
          </cell>
          <cell r="J89">
            <v>37782.783375686995</v>
          </cell>
        </row>
        <row r="90">
          <cell r="A90" t="str">
            <v>1.6.1.1</v>
          </cell>
          <cell r="B90" t="str">
            <v>Fornec. lanç. concreto magro fck=10MPa</v>
          </cell>
          <cell r="C90">
            <v>1.27</v>
          </cell>
          <cell r="D90" t="str">
            <v>m³</v>
          </cell>
          <cell r="E90">
            <v>374.48366445000005</v>
          </cell>
          <cell r="F90">
            <v>246.31457445000004</v>
          </cell>
          <cell r="G90">
            <v>128.16908999999998</v>
          </cell>
          <cell r="J90">
            <v>475.59425385150007</v>
          </cell>
        </row>
        <row r="91">
          <cell r="A91" t="str">
            <v>1.6.1.2</v>
          </cell>
          <cell r="B91" t="str">
            <v>Fornec. lanç. concreto estrutural fck=30 MPa</v>
          </cell>
          <cell r="C91">
            <v>21.79</v>
          </cell>
          <cell r="D91" t="str">
            <v>m³</v>
          </cell>
          <cell r="E91">
            <v>448.34721749999994</v>
          </cell>
          <cell r="F91">
            <v>320.17812749999996</v>
          </cell>
          <cell r="G91">
            <v>128.16908999999998</v>
          </cell>
          <cell r="J91">
            <v>9769.4858693249989</v>
          </cell>
        </row>
        <row r="92">
          <cell r="A92" t="str">
            <v>1.6.1.3</v>
          </cell>
          <cell r="B92" t="str">
            <v>Fornec. preparo e aplicação de armadura Aço CA-50</v>
          </cell>
          <cell r="C92">
            <v>1743</v>
          </cell>
          <cell r="D92" t="str">
            <v>kg</v>
          </cell>
          <cell r="E92">
            <v>7.647096239999998</v>
          </cell>
          <cell r="F92">
            <v>3.3780545399999999</v>
          </cell>
          <cell r="G92">
            <v>3.8450726999999993</v>
          </cell>
          <cell r="H92">
            <v>0.42396899999999993</v>
          </cell>
          <cell r="J92">
            <v>13328.888746319997</v>
          </cell>
        </row>
        <row r="93">
          <cell r="A93" t="str">
            <v>1.6.1.4</v>
          </cell>
          <cell r="B93" t="str">
            <v>Fornec. mont. e desmont. formas de madeira plana</v>
          </cell>
          <cell r="C93">
            <v>35.51</v>
          </cell>
          <cell r="D93" t="str">
            <v>m²</v>
          </cell>
          <cell r="E93">
            <v>128.96321655</v>
          </cell>
          <cell r="F93">
            <v>45.653308049999993</v>
          </cell>
          <cell r="G93">
            <v>83.309908499999992</v>
          </cell>
          <cell r="J93">
            <v>4579.4838196904993</v>
          </cell>
        </row>
        <row r="94">
          <cell r="A94" t="str">
            <v>1.6.1.5</v>
          </cell>
          <cell r="B94" t="str">
            <v xml:space="preserve">Fornecimento e instalação de chumbadores tipo K (fig. B-11) </v>
          </cell>
          <cell r="C94">
            <v>264</v>
          </cell>
          <cell r="D94" t="str">
            <v>kg</v>
          </cell>
          <cell r="E94">
            <v>25.756116749999997</v>
          </cell>
          <cell r="F94">
            <v>22.551889499999998</v>
          </cell>
          <cell r="G94">
            <v>3.2042272499999997</v>
          </cell>
          <cell r="J94">
            <v>6799.6148219999995</v>
          </cell>
        </row>
        <row r="95">
          <cell r="A95" t="str">
            <v>1.6.1.6</v>
          </cell>
          <cell r="B95" t="str">
            <v>Fornecimento e instalação de insets metálicos em chapas de 3</v>
          </cell>
          <cell r="C95">
            <v>194</v>
          </cell>
          <cell r="D95" t="str">
            <v>kg</v>
          </cell>
          <cell r="E95">
            <v>14.586164250000001</v>
          </cell>
          <cell r="F95">
            <v>11.381937000000002</v>
          </cell>
          <cell r="G95">
            <v>3.2042272499999997</v>
          </cell>
          <cell r="J95">
            <v>2829.7158645000004</v>
          </cell>
        </row>
        <row r="97">
          <cell r="A97" t="str">
            <v>1.7</v>
          </cell>
          <cell r="B97" t="str">
            <v xml:space="preserve">DORMENTES - L=2,75 m, L=2,40 m e L=8,50 m - Referência ( 37 </v>
          </cell>
          <cell r="C97">
            <v>1</v>
          </cell>
          <cell r="D97" t="str">
            <v>vb</v>
          </cell>
          <cell r="E97">
            <v>39165.980966279996</v>
          </cell>
          <cell r="F97">
            <v>18260.15763138</v>
          </cell>
          <cell r="G97">
            <v>19790.589186899997</v>
          </cell>
          <cell r="H97">
            <v>1115.234148</v>
          </cell>
          <cell r="J97">
            <v>39165.980966279996</v>
          </cell>
        </row>
        <row r="98">
          <cell r="A98" t="str">
            <v>1.7.1</v>
          </cell>
          <cell r="B98" t="str">
            <v xml:space="preserve">Escavação manual de cavas e valas até 2,00m de profundidade </v>
          </cell>
          <cell r="C98">
            <v>32</v>
          </cell>
          <cell r="D98" t="str">
            <v>m³</v>
          </cell>
          <cell r="E98">
            <v>0</v>
          </cell>
          <cell r="J98" t="str">
            <v>Incluso nos omissos deste item</v>
          </cell>
        </row>
        <row r="99">
          <cell r="A99" t="str">
            <v>1.7.2</v>
          </cell>
          <cell r="B99" t="str">
            <v>Nivelamento e apiloamento do fundo</v>
          </cell>
          <cell r="C99">
            <v>48</v>
          </cell>
          <cell r="D99" t="str">
            <v>m²</v>
          </cell>
          <cell r="E99">
            <v>48.063408749999986</v>
          </cell>
          <cell r="G99">
            <v>48.063408749999986</v>
          </cell>
          <cell r="J99">
            <v>2307.0436199999995</v>
          </cell>
        </row>
        <row r="100">
          <cell r="A100" t="str">
            <v>1.7.3</v>
          </cell>
          <cell r="B100" t="str">
            <v>Reaterro manual de cavas e valas com material selecionado</v>
          </cell>
          <cell r="C100">
            <v>27</v>
          </cell>
          <cell r="D100" t="str">
            <v>m³</v>
          </cell>
          <cell r="E100">
            <v>96.126817499999987</v>
          </cell>
          <cell r="G100">
            <v>96.126817499999987</v>
          </cell>
          <cell r="J100">
            <v>2595.4240724999995</v>
          </cell>
        </row>
        <row r="101">
          <cell r="A101" t="str">
            <v>1.7.4</v>
          </cell>
          <cell r="B101" t="str">
            <v>Bota fora até 15 km (sem empolamento)</v>
          </cell>
          <cell r="C101">
            <v>11</v>
          </cell>
          <cell r="D101" t="str">
            <v>m³</v>
          </cell>
          <cell r="E101">
            <v>0</v>
          </cell>
          <cell r="J101" t="str">
            <v>Incluso nos omissos deste item</v>
          </cell>
        </row>
        <row r="102">
          <cell r="A102" t="str">
            <v>1.7.5</v>
          </cell>
          <cell r="B102" t="str">
            <v>Fornec. lanç. concreto magro fck=10MPa</v>
          </cell>
          <cell r="C102">
            <v>3</v>
          </cell>
          <cell r="D102" t="str">
            <v>m³</v>
          </cell>
          <cell r="E102">
            <v>374.48366445000005</v>
          </cell>
          <cell r="F102">
            <v>246.31457445000004</v>
          </cell>
          <cell r="G102">
            <v>128.16908999999998</v>
          </cell>
          <cell r="J102">
            <v>1123.4509933500001</v>
          </cell>
        </row>
        <row r="103">
          <cell r="A103" t="str">
            <v>1.7.6</v>
          </cell>
          <cell r="B103" t="str">
            <v>Fornec. lanç. concreto estrutural fck=30 MPa</v>
          </cell>
          <cell r="C103">
            <v>14</v>
          </cell>
          <cell r="D103" t="str">
            <v>m³</v>
          </cell>
          <cell r="E103">
            <v>448.3472175</v>
          </cell>
          <cell r="F103">
            <v>320.17812749999996</v>
          </cell>
          <cell r="G103">
            <v>128.16908999999998</v>
          </cell>
          <cell r="J103">
            <v>6276.8610449999996</v>
          </cell>
        </row>
        <row r="104">
          <cell r="A104" t="str">
            <v>1.7.7</v>
          </cell>
          <cell r="B104" t="str">
            <v>Fornec. preparo e aplicação de armadura Aço CA-50</v>
          </cell>
          <cell r="C104">
            <v>612</v>
          </cell>
          <cell r="D104" t="str">
            <v>kg</v>
          </cell>
          <cell r="E104">
            <v>7.6470962399999989</v>
          </cell>
          <cell r="F104">
            <v>3.3780545399999995</v>
          </cell>
          <cell r="G104">
            <v>3.8450726999999993</v>
          </cell>
          <cell r="H104">
            <v>0.42396899999999998</v>
          </cell>
          <cell r="J104">
            <v>4680.022898879999</v>
          </cell>
        </row>
        <row r="105">
          <cell r="A105" t="str">
            <v>1.7.8</v>
          </cell>
          <cell r="B105" t="str">
            <v>Fornec. mont. e desmont. formas de madeira plana</v>
          </cell>
          <cell r="C105">
            <v>79</v>
          </cell>
          <cell r="D105" t="str">
            <v>m²</v>
          </cell>
          <cell r="E105">
            <v>115.42229894999998</v>
          </cell>
          <cell r="F105">
            <v>19.29548145</v>
          </cell>
          <cell r="G105">
            <v>96.126817499999987</v>
          </cell>
          <cell r="J105">
            <v>9118.361617049999</v>
          </cell>
        </row>
        <row r="106">
          <cell r="A106" t="str">
            <v>1.7.9</v>
          </cell>
          <cell r="B106" t="str">
            <v>Fornecimento e Instalação de Insertos Metálicos - Chapas de aço ASTM A-36 e barras diâm. 20mm CA-25 - Vide referências ( 37) e ( 46)</v>
          </cell>
          <cell r="C106">
            <v>830</v>
          </cell>
          <cell r="D106" t="str">
            <v>kg</v>
          </cell>
          <cell r="E106">
            <v>14.586164249999999</v>
          </cell>
          <cell r="F106">
            <v>11.381937000000001</v>
          </cell>
          <cell r="G106">
            <v>3.2042272499999997</v>
          </cell>
          <cell r="J106">
            <v>12106.5163275</v>
          </cell>
        </row>
        <row r="108">
          <cell r="A108" t="str">
            <v>1.7.10</v>
          </cell>
          <cell r="B108" t="str">
            <v>Omissos</v>
          </cell>
          <cell r="C108">
            <v>1</v>
          </cell>
          <cell r="D108" t="str">
            <v>vb</v>
          </cell>
          <cell r="E108">
            <v>958.30039199999999</v>
          </cell>
          <cell r="G108">
            <v>102.53527199999999</v>
          </cell>
          <cell r="H108">
            <v>855.76512000000002</v>
          </cell>
          <cell r="J108">
            <v>958.30039199999999</v>
          </cell>
        </row>
        <row r="109">
          <cell r="A109" t="str">
            <v>1.7.10.1</v>
          </cell>
          <cell r="B109" t="str">
            <v>Escavação mecânica de cavas e valas até 2,00m com remoção</v>
          </cell>
          <cell r="C109">
            <v>32</v>
          </cell>
          <cell r="D109" t="str">
            <v>m³</v>
          </cell>
          <cell r="E109">
            <v>29.94688725</v>
          </cell>
          <cell r="G109">
            <v>3.2042272499999997</v>
          </cell>
          <cell r="H109">
            <v>26.742660000000001</v>
          </cell>
          <cell r="J109">
            <v>958.30039199999999</v>
          </cell>
        </row>
        <row r="111">
          <cell r="A111" t="str">
            <v>1.8</v>
          </cell>
          <cell r="B111" t="str">
            <v>CASA DOS COMPRESSORES - Vide referência ( 57 )</v>
          </cell>
          <cell r="C111">
            <v>1</v>
          </cell>
          <cell r="D111" t="str">
            <v>vb</v>
          </cell>
          <cell r="E111">
            <v>67556.723103975004</v>
          </cell>
          <cell r="F111">
            <v>25889.234047424998</v>
          </cell>
          <cell r="G111">
            <v>36354.52153305</v>
          </cell>
          <cell r="H111">
            <v>3193.204056</v>
          </cell>
          <cell r="I111">
            <v>2119.7634674999999</v>
          </cell>
          <cell r="J111">
            <v>67556.723103975004</v>
          </cell>
        </row>
        <row r="113">
          <cell r="A113" t="str">
            <v>1.8.1</v>
          </cell>
          <cell r="B113" t="str">
            <v>Fundações - blocos, baldrames e canaletas</v>
          </cell>
          <cell r="C113">
            <v>1</v>
          </cell>
          <cell r="D113" t="str">
            <v>vb</v>
          </cell>
          <cell r="E113">
            <v>67556.723103975004</v>
          </cell>
          <cell r="F113">
            <v>25889.234047424998</v>
          </cell>
          <cell r="G113">
            <v>36354.52153305</v>
          </cell>
          <cell r="H113">
            <v>3193.204056</v>
          </cell>
          <cell r="I113">
            <v>2119.7634674999999</v>
          </cell>
          <cell r="J113">
            <v>67556.723103975004</v>
          </cell>
        </row>
        <row r="114">
          <cell r="A114" t="str">
            <v>1.8.1.1</v>
          </cell>
          <cell r="B114" t="str">
            <v xml:space="preserve">Escavação manual de cavas e valas até 2,00m de profundidade </v>
          </cell>
          <cell r="C114">
            <v>87</v>
          </cell>
          <cell r="D114" t="str">
            <v>m³</v>
          </cell>
          <cell r="E114">
            <v>0</v>
          </cell>
          <cell r="J114" t="str">
            <v>Incluso nos omissos deste item</v>
          </cell>
        </row>
        <row r="115">
          <cell r="A115" t="str">
            <v>1.8.1.2</v>
          </cell>
          <cell r="B115" t="str">
            <v>Nivelamento e apiloamento do fundo</v>
          </cell>
          <cell r="C115">
            <v>29</v>
          </cell>
          <cell r="D115" t="str">
            <v>m²</v>
          </cell>
          <cell r="E115">
            <v>48.063408749999994</v>
          </cell>
          <cell r="G115">
            <v>48.063408749999994</v>
          </cell>
          <cell r="J115">
            <v>1393.8388537499998</v>
          </cell>
        </row>
        <row r="116">
          <cell r="A116" t="str">
            <v>1.8.1.3</v>
          </cell>
          <cell r="B116" t="str">
            <v>Reaterro manual de cavas e valas com material selecionado</v>
          </cell>
          <cell r="C116">
            <v>83</v>
          </cell>
          <cell r="D116" t="str">
            <v>m³</v>
          </cell>
          <cell r="E116">
            <v>96.126817499999987</v>
          </cell>
          <cell r="G116">
            <v>96.126817499999987</v>
          </cell>
          <cell r="J116">
            <v>7978.525852499999</v>
          </cell>
        </row>
        <row r="117">
          <cell r="A117" t="str">
            <v>1.8.1.4</v>
          </cell>
          <cell r="B117" t="str">
            <v>Bota fora até 15 km (sem empolamento)</v>
          </cell>
          <cell r="C117">
            <v>22</v>
          </cell>
          <cell r="D117" t="str">
            <v>m³</v>
          </cell>
          <cell r="E117">
            <v>0</v>
          </cell>
          <cell r="J117" t="str">
            <v>Incluso nos omissos deste item</v>
          </cell>
        </row>
        <row r="118">
          <cell r="A118" t="str">
            <v>1.8.1.5</v>
          </cell>
          <cell r="B118" t="str">
            <v>Fornec. lanç. concreto magro fck=10MPa</v>
          </cell>
          <cell r="C118">
            <v>1.2</v>
          </cell>
          <cell r="D118" t="str">
            <v>m³</v>
          </cell>
          <cell r="E118">
            <v>374.48366445000005</v>
          </cell>
          <cell r="F118">
            <v>246.31457445000007</v>
          </cell>
          <cell r="G118">
            <v>128.16908999999998</v>
          </cell>
          <cell r="J118">
            <v>449.38039734000006</v>
          </cell>
        </row>
        <row r="119">
          <cell r="A119" t="str">
            <v>1.8.1.6</v>
          </cell>
          <cell r="B119" t="str">
            <v>Fornec. lanç. concreto estrutural fck=30 MPa</v>
          </cell>
          <cell r="C119">
            <v>17</v>
          </cell>
          <cell r="D119" t="str">
            <v>m³</v>
          </cell>
          <cell r="E119">
            <v>448.3472175</v>
          </cell>
          <cell r="F119">
            <v>320.17812749999996</v>
          </cell>
          <cell r="G119">
            <v>128.16908999999998</v>
          </cell>
          <cell r="J119">
            <v>7621.9026974999997</v>
          </cell>
        </row>
        <row r="120">
          <cell r="A120" t="str">
            <v>1.8.1.7</v>
          </cell>
          <cell r="B120" t="str">
            <v>Fornec. preparo e aplicação de armadura Aço CA-50</v>
          </cell>
          <cell r="C120">
            <v>2044</v>
          </cell>
          <cell r="D120" t="str">
            <v>kg</v>
          </cell>
          <cell r="E120">
            <v>7.6470962399999989</v>
          </cell>
          <cell r="F120">
            <v>3.3780545399999995</v>
          </cell>
          <cell r="G120">
            <v>3.8450726999999993</v>
          </cell>
          <cell r="H120">
            <v>0.42396899999999998</v>
          </cell>
          <cell r="J120">
            <v>15630.664714559998</v>
          </cell>
        </row>
        <row r="121">
          <cell r="A121" t="str">
            <v>1.8.1.8</v>
          </cell>
          <cell r="B121" t="str">
            <v>Fornec. mont. e desmont. formas de madeira plana</v>
          </cell>
          <cell r="C121">
            <v>64</v>
          </cell>
          <cell r="D121" t="str">
            <v>m²</v>
          </cell>
          <cell r="E121">
            <v>106.52221125</v>
          </cell>
          <cell r="F121">
            <v>26.416529999999998</v>
          </cell>
          <cell r="G121">
            <v>80.105681250000004</v>
          </cell>
          <cell r="J121">
            <v>6817.4215199999999</v>
          </cell>
        </row>
        <row r="122">
          <cell r="A122" t="str">
            <v>1.8.1.9</v>
          </cell>
          <cell r="B122" t="str">
            <v>Arrasamento de estacas</v>
          </cell>
          <cell r="C122">
            <v>20</v>
          </cell>
          <cell r="D122" t="str">
            <v>un</v>
          </cell>
          <cell r="E122">
            <v>198.04244249999996</v>
          </cell>
          <cell r="G122">
            <v>96.126817499999987</v>
          </cell>
          <cell r="I122">
            <v>101.91562500000001</v>
          </cell>
          <cell r="J122">
            <v>3960.8488499999994</v>
          </cell>
        </row>
        <row r="123">
          <cell r="A123" t="str">
            <v>1.8.1.10</v>
          </cell>
          <cell r="B123" t="str">
            <v>Fornecimento e execução de concreto, incluindo escavação, reaterro, bota-fora e formas para Canaletas de drenagem contaminada dos compressores. Dimensões - h=47cm, b=50cm e L=27,50m.</v>
          </cell>
          <cell r="C123">
            <v>4</v>
          </cell>
          <cell r="D123" t="str">
            <v>m³</v>
          </cell>
          <cell r="E123">
            <v>8002.3007294999998</v>
          </cell>
          <cell r="F123">
            <v>629.96697618749999</v>
          </cell>
          <cell r="G123">
            <v>1370.6082061874999</v>
          </cell>
          <cell r="J123">
            <v>8002.3007294999998</v>
          </cell>
        </row>
        <row r="124">
          <cell r="A124" t="str">
            <v>1.8.1.11</v>
          </cell>
          <cell r="B124" t="str">
            <v>Fornecimento e instalação de grade tipo Selmec GS-B4-254 (27kg/m²) para as canaletas L=27,50m</v>
          </cell>
          <cell r="C124">
            <v>260</v>
          </cell>
          <cell r="D124" t="str">
            <v>kg</v>
          </cell>
          <cell r="E124">
            <v>21.322379399999999</v>
          </cell>
          <cell r="F124">
            <v>21.322379399999999</v>
          </cell>
          <cell r="J124">
            <v>5543.8186439999999</v>
          </cell>
        </row>
        <row r="125">
          <cell r="A125" t="str">
            <v>1.8.1.12</v>
          </cell>
          <cell r="B125" t="str">
            <v>Fornecimento e aplicação de tela Q-196 (3,11kg/m²) para as canaletas</v>
          </cell>
          <cell r="C125">
            <v>113</v>
          </cell>
          <cell r="D125" t="str">
            <v>kg</v>
          </cell>
          <cell r="E125">
            <v>6.7557829499999977</v>
          </cell>
          <cell r="F125">
            <v>5.1536693249999992</v>
          </cell>
          <cell r="G125">
            <v>1.6021136249999999</v>
          </cell>
          <cell r="J125">
            <v>763.40347334999979</v>
          </cell>
        </row>
        <row r="126">
          <cell r="A126" t="str">
            <v>1.8.1.13</v>
          </cell>
          <cell r="B126" t="str">
            <v xml:space="preserve">Fornecimento e instalação de inserts metálicos para as canaletas </v>
          </cell>
          <cell r="C126">
            <v>105</v>
          </cell>
          <cell r="D126" t="str">
            <v>kg</v>
          </cell>
          <cell r="E126">
            <v>11.381937000000001</v>
          </cell>
          <cell r="F126">
            <v>11.381937000000001</v>
          </cell>
          <cell r="J126">
            <v>1195.1033850000001</v>
          </cell>
        </row>
        <row r="128">
          <cell r="A128" t="str">
            <v>1.8.1.14</v>
          </cell>
          <cell r="B128" t="str">
            <v>Omissos</v>
          </cell>
          <cell r="C128">
            <v>1</v>
          </cell>
          <cell r="D128" t="str">
            <v>vb</v>
          </cell>
          <cell r="E128">
            <v>8199.5139864749999</v>
          </cell>
          <cell r="F128">
            <v>1714.0724233499998</v>
          </cell>
          <cell r="G128">
            <v>4077.3791756249998</v>
          </cell>
          <cell r="H128">
            <v>2326.6114200000002</v>
          </cell>
          <cell r="I128">
            <v>81.450967500000004</v>
          </cell>
          <cell r="J128">
            <v>8199.5139864749999</v>
          </cell>
        </row>
        <row r="129">
          <cell r="A129" t="str">
            <v>1.8.1.14.1</v>
          </cell>
          <cell r="B129" t="str">
            <v>Gabarito</v>
          </cell>
          <cell r="C129">
            <v>34</v>
          </cell>
          <cell r="D129" t="str">
            <v>m</v>
          </cell>
          <cell r="E129">
            <v>25.847433150000001</v>
          </cell>
          <cell r="F129">
            <v>3.4178423999999996</v>
          </cell>
          <cell r="G129">
            <v>22.429590749999999</v>
          </cell>
          <cell r="J129">
            <v>878.81272709999996</v>
          </cell>
        </row>
        <row r="130">
          <cell r="A130" t="str">
            <v>1.8.1.14.2</v>
          </cell>
          <cell r="B130" t="str">
            <v>Escavação mecânica de cavas e valas até 2,00m com remoção</v>
          </cell>
          <cell r="C130">
            <v>87</v>
          </cell>
          <cell r="D130" t="str">
            <v>m³</v>
          </cell>
          <cell r="E130">
            <v>29.94688725</v>
          </cell>
          <cell r="G130">
            <v>3.2042272499999993</v>
          </cell>
          <cell r="H130">
            <v>26.742660000000001</v>
          </cell>
          <cell r="J130">
            <v>2605.3791907499999</v>
          </cell>
        </row>
        <row r="131">
          <cell r="A131" t="str">
            <v>1.8.1.14.3</v>
          </cell>
          <cell r="B131" t="str">
            <v>Remoção de entulho - material estacas</v>
          </cell>
          <cell r="C131">
            <v>2.5</v>
          </cell>
          <cell r="D131" t="str">
            <v>m³</v>
          </cell>
          <cell r="E131">
            <v>80.64379575000001</v>
          </cell>
          <cell r="G131">
            <v>48.063408749999994</v>
          </cell>
          <cell r="I131">
            <v>32.580387000000002</v>
          </cell>
          <cell r="J131">
            <v>201.60948937500001</v>
          </cell>
        </row>
        <row r="132">
          <cell r="A132" t="str">
            <v>1.8.1.14.4</v>
          </cell>
          <cell r="B132" t="str">
            <v>Forma para cálice</v>
          </cell>
          <cell r="C132">
            <v>35</v>
          </cell>
          <cell r="D132" t="str">
            <v>m²</v>
          </cell>
          <cell r="E132">
            <v>128.96321654999997</v>
          </cell>
          <cell r="F132">
            <v>45.653308049999993</v>
          </cell>
          <cell r="G132">
            <v>83.309908499999992</v>
          </cell>
          <cell r="J132">
            <v>4513.7125792499992</v>
          </cell>
        </row>
        <row r="134">
          <cell r="A134" t="str">
            <v>1.9</v>
          </cell>
          <cell r="B134" t="str">
            <v>PIPE RACK - Vide referência ( 33 )</v>
          </cell>
          <cell r="C134">
            <v>1</v>
          </cell>
          <cell r="D134" t="str">
            <v>vb</v>
          </cell>
          <cell r="E134">
            <v>138768.47529289499</v>
          </cell>
          <cell r="F134">
            <v>49648.293416294997</v>
          </cell>
          <cell r="G134">
            <v>73868.973330599983</v>
          </cell>
          <cell r="H134">
            <v>8806.2927120000004</v>
          </cell>
          <cell r="I134">
            <v>6444.9158339999994</v>
          </cell>
          <cell r="J134">
            <v>138768.47529289499</v>
          </cell>
        </row>
        <row r="136">
          <cell r="A136" t="str">
            <v>1.9.1</v>
          </cell>
          <cell r="B136" t="str">
            <v>Fundações</v>
          </cell>
          <cell r="C136">
            <v>1</v>
          </cell>
          <cell r="D136" t="str">
            <v>vb</v>
          </cell>
          <cell r="E136">
            <v>138768.47529289499</v>
          </cell>
          <cell r="F136">
            <v>49648.293416294997</v>
          </cell>
          <cell r="G136">
            <v>73868.973330599983</v>
          </cell>
          <cell r="H136">
            <v>8806.2927120000004</v>
          </cell>
          <cell r="I136">
            <v>6444.9158339999994</v>
          </cell>
          <cell r="J136">
            <v>138768.47529289499</v>
          </cell>
        </row>
        <row r="137">
          <cell r="A137" t="str">
            <v>1.9.1.1</v>
          </cell>
          <cell r="B137" t="str">
            <v xml:space="preserve">Escavação manual de cavas e valas até 2,00m de profundidade </v>
          </cell>
          <cell r="C137">
            <v>274</v>
          </cell>
          <cell r="D137" t="str">
            <v>m³</v>
          </cell>
          <cell r="J137" t="str">
            <v>Incluso nos omissos deste item</v>
          </cell>
        </row>
        <row r="138">
          <cell r="A138" t="str">
            <v>1.9.1.2</v>
          </cell>
          <cell r="B138" t="str">
            <v>Nivelamento e apiloamento do fundo</v>
          </cell>
          <cell r="C138">
            <v>85</v>
          </cell>
          <cell r="D138" t="str">
            <v>m²</v>
          </cell>
          <cell r="E138">
            <v>48.063408749999994</v>
          </cell>
          <cell r="G138">
            <v>48.063408749999994</v>
          </cell>
          <cell r="J138">
            <v>4085.3897437499995</v>
          </cell>
        </row>
        <row r="139">
          <cell r="A139" t="str">
            <v>1.9.1.3</v>
          </cell>
          <cell r="B139" t="str">
            <v>Reaterro manual de cavas e valas com material selecionado</v>
          </cell>
          <cell r="C139">
            <v>200</v>
          </cell>
          <cell r="D139" t="str">
            <v>m³</v>
          </cell>
          <cell r="E139">
            <v>96.126817499999973</v>
          </cell>
          <cell r="G139">
            <v>96.126817499999973</v>
          </cell>
          <cell r="J139">
            <v>19225.363499999996</v>
          </cell>
        </row>
        <row r="140">
          <cell r="A140" t="str">
            <v>1.9.1.4</v>
          </cell>
          <cell r="B140" t="str">
            <v>Bota fora até 15 km (sem empolamento)</v>
          </cell>
          <cell r="C140">
            <v>74</v>
          </cell>
          <cell r="D140" t="str">
            <v>m³</v>
          </cell>
          <cell r="J140" t="str">
            <v>Incluso nos omissos deste item</v>
          </cell>
        </row>
        <row r="141">
          <cell r="A141" t="str">
            <v>1.9.1.5</v>
          </cell>
          <cell r="B141" t="str">
            <v>Fornec. lanç. concreto magro fck=10MPa</v>
          </cell>
          <cell r="C141">
            <v>4.5</v>
          </cell>
          <cell r="D141" t="str">
            <v>m³</v>
          </cell>
          <cell r="E141">
            <v>374.48366444999999</v>
          </cell>
          <cell r="F141">
            <v>246.31457445000004</v>
          </cell>
          <cell r="G141">
            <v>128.16908999999998</v>
          </cell>
          <cell r="J141">
            <v>1685.176490025</v>
          </cell>
        </row>
        <row r="142">
          <cell r="A142" t="str">
            <v>1.9.1.6</v>
          </cell>
          <cell r="B142" t="str">
            <v>Fornec. lanç. concreto estrutural fck=30 MPa</v>
          </cell>
          <cell r="C142">
            <v>80</v>
          </cell>
          <cell r="D142" t="str">
            <v>m³</v>
          </cell>
          <cell r="E142">
            <v>448.34721749999989</v>
          </cell>
          <cell r="F142">
            <v>320.17812749999996</v>
          </cell>
          <cell r="G142">
            <v>128.16908999999998</v>
          </cell>
          <cell r="J142">
            <v>35867.777399999992</v>
          </cell>
        </row>
        <row r="143">
          <cell r="A143" t="str">
            <v>1.9.1.7</v>
          </cell>
          <cell r="B143" t="str">
            <v>Fornec. preparo e aplicação de armadura Aço CA-50</v>
          </cell>
          <cell r="C143">
            <v>3488</v>
          </cell>
          <cell r="D143" t="str">
            <v>kg</v>
          </cell>
          <cell r="E143">
            <v>7.6470962399999998</v>
          </cell>
          <cell r="F143">
            <v>3.3780545399999995</v>
          </cell>
          <cell r="G143">
            <v>3.8450726999999993</v>
          </cell>
          <cell r="H143">
            <v>0.42396899999999998</v>
          </cell>
          <cell r="J143">
            <v>26673.071685119998</v>
          </cell>
        </row>
        <row r="144">
          <cell r="A144" t="str">
            <v>1.9.1.8</v>
          </cell>
          <cell r="B144" t="str">
            <v>Fornec. mont. e desmont. formas de madeira plana</v>
          </cell>
          <cell r="C144">
            <v>109</v>
          </cell>
          <cell r="D144" t="str">
            <v>m²</v>
          </cell>
          <cell r="E144">
            <v>109.72643849999999</v>
          </cell>
          <cell r="F144">
            <v>26.416529999999998</v>
          </cell>
          <cell r="G144">
            <v>83.309908499999992</v>
          </cell>
          <cell r="J144">
            <v>11960.181796499999</v>
          </cell>
        </row>
        <row r="145">
          <cell r="A145" t="str">
            <v>1.9.1.9</v>
          </cell>
          <cell r="B145" t="str">
            <v>Arrasamento de estacas</v>
          </cell>
          <cell r="C145">
            <v>61</v>
          </cell>
          <cell r="D145" t="str">
            <v>un</v>
          </cell>
          <cell r="E145">
            <v>198.04244249999999</v>
          </cell>
          <cell r="G145">
            <v>96.126817499999987</v>
          </cell>
          <cell r="I145">
            <v>101.91562500000001</v>
          </cell>
          <cell r="J145">
            <v>12080.588992499999</v>
          </cell>
        </row>
        <row r="147">
          <cell r="A147" t="str">
            <v>1.9.1.10</v>
          </cell>
          <cell r="B147" t="str">
            <v>Omissos</v>
          </cell>
          <cell r="C147">
            <v>1</v>
          </cell>
          <cell r="D147" t="str">
            <v>vb</v>
          </cell>
          <cell r="E147">
            <v>27190.925685000002</v>
          </cell>
          <cell r="F147">
            <v>8263.5716257499989</v>
          </cell>
          <cell r="G147">
            <v>11371.802510249998</v>
          </cell>
          <cell r="H147">
            <v>7327.48884</v>
          </cell>
          <cell r="I147">
            <v>228.06270900000001</v>
          </cell>
          <cell r="J147">
            <v>27190.925685000002</v>
          </cell>
        </row>
        <row r="148">
          <cell r="A148" t="str">
            <v>1.9.1.10.1</v>
          </cell>
          <cell r="B148" t="str">
            <v>Grout</v>
          </cell>
          <cell r="C148">
            <v>1</v>
          </cell>
          <cell r="D148" t="str">
            <v>m³</v>
          </cell>
          <cell r="E148">
            <v>3590.2021049999998</v>
          </cell>
          <cell r="F148">
            <v>3013.4411999999998</v>
          </cell>
          <cell r="G148">
            <v>576.76090499999998</v>
          </cell>
          <cell r="J148">
            <v>3590.2021049999998</v>
          </cell>
        </row>
        <row r="149">
          <cell r="A149" t="str">
            <v>1.9.1.10.2</v>
          </cell>
          <cell r="B149" t="str">
            <v>Escavação mecânica de cavas e valas até 2,00m com remoção</v>
          </cell>
          <cell r="C149">
            <v>274</v>
          </cell>
          <cell r="D149" t="str">
            <v>m³</v>
          </cell>
          <cell r="E149">
            <v>29.94688725</v>
          </cell>
          <cell r="G149">
            <v>3.2042272499999997</v>
          </cell>
          <cell r="H149">
            <v>26.742660000000001</v>
          </cell>
          <cell r="J149">
            <v>8205.4471064999998</v>
          </cell>
        </row>
        <row r="150">
          <cell r="A150" t="str">
            <v>1.9.1.10.3</v>
          </cell>
          <cell r="B150" t="str">
            <v>Remoção de entulho - material estacas</v>
          </cell>
          <cell r="C150">
            <v>7</v>
          </cell>
          <cell r="D150" t="str">
            <v>m³</v>
          </cell>
          <cell r="E150">
            <v>80.643795749999995</v>
          </cell>
          <cell r="G150">
            <v>48.063408749999994</v>
          </cell>
          <cell r="I150">
            <v>32.580387000000002</v>
          </cell>
          <cell r="J150">
            <v>564.50657024999998</v>
          </cell>
        </row>
        <row r="151">
          <cell r="A151" t="str">
            <v>1.9.1.10.4</v>
          </cell>
          <cell r="B151" t="str">
            <v>Forma para cálice</v>
          </cell>
          <cell r="C151">
            <v>115</v>
          </cell>
          <cell r="D151" t="str">
            <v>m²</v>
          </cell>
          <cell r="E151">
            <v>128.96321655</v>
          </cell>
          <cell r="F151">
            <v>45.653308049999985</v>
          </cell>
          <cell r="G151">
            <v>83.309908499999992</v>
          </cell>
          <cell r="J151">
            <v>14830.769903249999</v>
          </cell>
        </row>
        <row r="153">
          <cell r="A153" t="str">
            <v>1.10</v>
          </cell>
          <cell r="B153" t="str">
            <v>ABRIGO PARA AMOSTRAS DE PRODUTOS</v>
          </cell>
          <cell r="C153">
            <v>1</v>
          </cell>
          <cell r="D153" t="str">
            <v>vb</v>
          </cell>
          <cell r="E153">
            <v>2915.7381146775001</v>
          </cell>
          <cell r="F153">
            <v>1020.4140518775001</v>
          </cell>
          <cell r="G153">
            <v>1782.8320418999997</v>
          </cell>
          <cell r="H153">
            <v>112.49202089999999</v>
          </cell>
          <cell r="J153">
            <v>2915.7381146775001</v>
          </cell>
        </row>
        <row r="154">
          <cell r="A154" t="str">
            <v>1.10.1</v>
          </cell>
          <cell r="B154" t="str">
            <v>Abrigo em alvenaria de tijolos aparentes de 21 furos tratada</v>
          </cell>
          <cell r="C154">
            <v>1</v>
          </cell>
          <cell r="D154" t="str">
            <v>un</v>
          </cell>
          <cell r="E154">
            <v>2915.7381146775001</v>
          </cell>
          <cell r="F154">
            <v>1020.4140518775001</v>
          </cell>
          <cell r="G154">
            <v>1782.8320418999997</v>
          </cell>
          <cell r="H154">
            <v>112.49202089999999</v>
          </cell>
          <cell r="J154">
            <v>2915.7381146775001</v>
          </cell>
        </row>
        <row r="156">
          <cell r="A156" t="str">
            <v>1.11</v>
          </cell>
          <cell r="B156" t="str">
            <v>DEPÓSITO DE MATERIAL DE COMBATE Á INCÊNDIO</v>
          </cell>
          <cell r="C156">
            <v>1</v>
          </cell>
          <cell r="D156" t="str">
            <v>vb</v>
          </cell>
          <cell r="E156">
            <v>4276.3016799299994</v>
          </cell>
          <cell r="F156">
            <v>1714.6345084050001</v>
          </cell>
          <cell r="G156">
            <v>2310.5682699749996</v>
          </cell>
          <cell r="H156">
            <v>251.09890154999999</v>
          </cell>
          <cell r="J156">
            <v>4276.3016799299994</v>
          </cell>
        </row>
        <row r="157">
          <cell r="A157" t="str">
            <v>1.11.1</v>
          </cell>
          <cell r="B157" t="str">
            <v>Depósito em alvenaria de tijolos aparentes de 21 furos tratada com silicone, sobre fundação direta (sapata corrida), com cobertura em telhas de fibrocimento, porta de abrir 2 folhas em alumínio anodizado e duas prateleiras internas em compensado naval apo</v>
          </cell>
          <cell r="C157">
            <v>6</v>
          </cell>
          <cell r="D157" t="str">
            <v>un</v>
          </cell>
          <cell r="E157">
            <v>712.71694665500002</v>
          </cell>
          <cell r="F157">
            <v>285.77241806749998</v>
          </cell>
          <cell r="G157">
            <v>385.0947116625</v>
          </cell>
          <cell r="H157">
            <v>41.849816924999999</v>
          </cell>
          <cell r="J157">
            <v>4276.3016799299994</v>
          </cell>
        </row>
        <row r="159">
          <cell r="A159" t="str">
            <v>1.12</v>
          </cell>
          <cell r="B159" t="str">
            <v>DRENAGEM TUBOVIA - Referência ( 37 )</v>
          </cell>
          <cell r="C159">
            <v>1</v>
          </cell>
          <cell r="D159" t="str">
            <v>vb</v>
          </cell>
          <cell r="E159">
            <v>10378.524675749999</v>
          </cell>
          <cell r="F159">
            <v>5126.7962129999996</v>
          </cell>
          <cell r="G159">
            <v>5251.7284627499994</v>
          </cell>
          <cell r="J159">
            <v>10378.524675749999</v>
          </cell>
        </row>
        <row r="160">
          <cell r="A160" t="str">
            <v>1.12.1</v>
          </cell>
          <cell r="B160" t="str">
            <v xml:space="preserve">Camada de brita 2 esp=5cm </v>
          </cell>
          <cell r="C160">
            <v>11</v>
          </cell>
          <cell r="D160" t="str">
            <v>m³</v>
          </cell>
          <cell r="E160">
            <v>115.67015774999999</v>
          </cell>
          <cell r="F160">
            <v>54.789839999999998</v>
          </cell>
          <cell r="G160">
            <v>60.880317749999989</v>
          </cell>
          <cell r="J160">
            <v>1272.3717352499998</v>
          </cell>
        </row>
        <row r="161">
          <cell r="A161" t="str">
            <v>1.12.2</v>
          </cell>
          <cell r="B161" t="str">
            <v>Filme de polietileno esp=0,2mm (lona plástica preta)</v>
          </cell>
          <cell r="C161">
            <v>220</v>
          </cell>
          <cell r="D161" t="str">
            <v>m²</v>
          </cell>
          <cell r="E161">
            <v>7.5384949499999996</v>
          </cell>
          <cell r="F161">
            <v>1.1300404500000001</v>
          </cell>
          <cell r="G161">
            <v>6.4084544999999995</v>
          </cell>
          <cell r="J161">
            <v>1658.468889</v>
          </cell>
        </row>
        <row r="162">
          <cell r="A162" t="str">
            <v>1.12.3</v>
          </cell>
          <cell r="B162" t="str">
            <v>Revestimento de concreto fck&gt; 15MPa, esp.=5,0 cm, armado com tela Q79  e com canaletas tipo meia-cana para drenagem pluvial (excluindo os taludes da tubovia)</v>
          </cell>
          <cell r="C162">
            <v>11</v>
          </cell>
          <cell r="D162" t="str">
            <v>m³</v>
          </cell>
          <cell r="E162">
            <v>677.06218650000005</v>
          </cell>
          <cell r="F162">
            <v>388.68173400000001</v>
          </cell>
          <cell r="G162">
            <v>288.38045249999999</v>
          </cell>
          <cell r="J162">
            <v>7447.6840515000004</v>
          </cell>
        </row>
        <row r="164">
          <cell r="A164" t="str">
            <v>1.13</v>
          </cell>
          <cell r="B164" t="str">
            <v>PAVIMENTO DE CONCRETO - LAJÃO - VIDE REFERÊNCIA ( 55 )</v>
          </cell>
          <cell r="C164">
            <v>1</v>
          </cell>
          <cell r="D164" t="str">
            <v>vb</v>
          </cell>
          <cell r="E164">
            <v>523521.55567036493</v>
          </cell>
          <cell r="F164">
            <v>315983.38326901494</v>
          </cell>
          <cell r="G164">
            <v>3629.1077833499999</v>
          </cell>
          <cell r="H164">
            <v>203909.064618</v>
          </cell>
          <cell r="J164">
            <v>261760.7778351825</v>
          </cell>
        </row>
        <row r="165">
          <cell r="A165" t="str">
            <v>1.13.1</v>
          </cell>
          <cell r="B165" t="str">
            <v>Escavação/abertura de caixa de pavimentação espessura média de 30cm e 28cm</v>
          </cell>
          <cell r="C165">
            <v>915</v>
          </cell>
          <cell r="D165" t="str">
            <v>m³</v>
          </cell>
          <cell r="E165">
            <v>0</v>
          </cell>
          <cell r="J165" t="str">
            <v>Incluso nos omissos deste item</v>
          </cell>
        </row>
        <row r="166">
          <cell r="A166" t="str">
            <v>1.13.2</v>
          </cell>
          <cell r="B166" t="str">
            <v>Bota fora até 15 km (sem empolamento)</v>
          </cell>
          <cell r="C166">
            <v>915</v>
          </cell>
          <cell r="D166" t="str">
            <v>m³</v>
          </cell>
          <cell r="E166">
            <v>0</v>
          </cell>
          <cell r="J166" t="str">
            <v>Incluso nos omissos deste item</v>
          </cell>
        </row>
        <row r="167">
          <cell r="A167" t="str">
            <v>1.13.3</v>
          </cell>
          <cell r="B167" t="str">
            <v>Execução de reforço de subleito com solo compactado a 95% do Proctor normal na umidade ótima, com CBR&gt;7%, esp=20cm</v>
          </cell>
          <cell r="C167">
            <v>641</v>
          </cell>
          <cell r="D167" t="str">
            <v>m³</v>
          </cell>
          <cell r="E167">
            <v>53.811450000000001</v>
          </cell>
          <cell r="H167">
            <v>53.811450000000001</v>
          </cell>
          <cell r="J167">
            <v>34493.139450000002</v>
          </cell>
        </row>
        <row r="168">
          <cell r="A168" t="str">
            <v>1.13.4</v>
          </cell>
          <cell r="B168" t="str">
            <v>Execução de camada de brita graduada compactada com CBR&gt;60%, esp=20cm</v>
          </cell>
          <cell r="C168">
            <v>634</v>
          </cell>
          <cell r="D168" t="str">
            <v>m³</v>
          </cell>
          <cell r="E168">
            <v>110.88419999999998</v>
          </cell>
          <cell r="H168">
            <v>110.88419999999998</v>
          </cell>
          <cell r="J168">
            <v>70300.582799999989</v>
          </cell>
        </row>
        <row r="169">
          <cell r="A169" t="str">
            <v>1.13.5</v>
          </cell>
          <cell r="B169" t="str">
            <v>Filme de polietileno esp= 0,2 mm</v>
          </cell>
          <cell r="C169">
            <v>3152.1</v>
          </cell>
          <cell r="D169" t="str">
            <v>m²</v>
          </cell>
          <cell r="E169">
            <v>1.1300404500000001</v>
          </cell>
          <cell r="F169">
            <v>1.1300404500000001</v>
          </cell>
          <cell r="J169">
            <v>3562.0005024450002</v>
          </cell>
        </row>
        <row r="170">
          <cell r="A170" t="str">
            <v>1.13.6</v>
          </cell>
          <cell r="B170" t="str">
            <v xml:space="preserve">Piso em concreto fck=35 Mpa e fctk=4,5 Mpa com espessura = 20 cm, armado com tela Q92 (1,48kg/m²), com armaduras de reforço para as bordas e mísulas (4,0kg/m³), barras de transferência diâm=25mm x 400mm a cada 30cm, juntas, formas laterais para as juntas </v>
          </cell>
          <cell r="C170">
            <v>181</v>
          </cell>
          <cell r="D170" t="str">
            <v>m³</v>
          </cell>
          <cell r="E170">
            <v>623.79502674903313</v>
          </cell>
          <cell r="F170">
            <v>506.38822674903315</v>
          </cell>
          <cell r="H170">
            <v>117.40679999999999</v>
          </cell>
          <cell r="J170">
            <v>112906.899841575</v>
          </cell>
        </row>
        <row r="171">
          <cell r="A171" t="str">
            <v>1.13.7</v>
          </cell>
          <cell r="B171" t="str">
            <v xml:space="preserve">Piso em concreto fck=35 Mpa e fctk=4,5 Mpa com espessura = 18 cm, armado com tela Q92 (1,48kg/m²), com armaduras de reforço para as bordas e mísulas (4,0kg/m³), barras de transferência diâm=25mm x 400mm a cada 30cm, juntas, formas laterais para as juntas </v>
          </cell>
          <cell r="C171">
            <v>408</v>
          </cell>
          <cell r="D171" t="str">
            <v>m³</v>
          </cell>
          <cell r="E171">
            <v>644.44047970827205</v>
          </cell>
          <cell r="F171">
            <v>513.98847970827205</v>
          </cell>
          <cell r="H171">
            <v>130.452</v>
          </cell>
          <cell r="J171">
            <v>262931.71572097496</v>
          </cell>
        </row>
        <row r="172">
          <cell r="A172" t="str">
            <v>1.13.8</v>
          </cell>
          <cell r="B172" t="str">
            <v>Fornecimento e execução de canaletas incorporadas à laje de concreto, seção interna 20x20cm incluindo: grelha galvanizada tipo Selmec GS-B4-37 (70kg/m²) fixadas com insertos metálicos em cantoneiras 2x2x1/4" e formas internas laterais.</v>
          </cell>
          <cell r="C172">
            <v>10</v>
          </cell>
          <cell r="D172" t="str">
            <v>m</v>
          </cell>
          <cell r="E172">
            <v>1029.3331366500001</v>
          </cell>
          <cell r="F172">
            <v>1029.3331366500001</v>
          </cell>
          <cell r="J172">
            <v>10293.331366499999</v>
          </cell>
        </row>
        <row r="173">
          <cell r="A173" t="str">
            <v>1.13.9</v>
          </cell>
          <cell r="B173" t="str">
            <v>Passeios em concreto simples, fck=15MPa, espessura média 7cm, com juntas de ripas a cada 2m²</v>
          </cell>
          <cell r="C173">
            <v>2.72</v>
          </cell>
          <cell r="D173" t="str">
            <v>m³</v>
          </cell>
          <cell r="E173">
            <v>523.43864999999994</v>
          </cell>
          <cell r="F173">
            <v>267.10046999999997</v>
          </cell>
          <cell r="G173">
            <v>256.33817999999997</v>
          </cell>
          <cell r="J173">
            <v>1423.7531280000001</v>
          </cell>
        </row>
        <row r="174">
          <cell r="A174" t="str">
            <v>1.13.10</v>
          </cell>
          <cell r="B174" t="str">
            <v>Execução de camada de brita graduada compactada para passeios em concreto com espessura =5cm</v>
          </cell>
          <cell r="C174">
            <v>1.54</v>
          </cell>
          <cell r="D174" t="str">
            <v>m³</v>
          </cell>
          <cell r="E174">
            <v>110.88419999999999</v>
          </cell>
          <cell r="H174">
            <v>110.88419999999999</v>
          </cell>
          <cell r="J174">
            <v>170.76166799999999</v>
          </cell>
        </row>
        <row r="175">
          <cell r="A175" t="str">
            <v>1.13.11</v>
          </cell>
          <cell r="B175" t="str">
            <v>Filme de polietileno esp= 0,2 mm para passeios em concreto</v>
          </cell>
          <cell r="C175">
            <v>33.6</v>
          </cell>
          <cell r="D175" t="str">
            <v>m²</v>
          </cell>
          <cell r="E175">
            <v>1.1300404500000001</v>
          </cell>
          <cell r="F175">
            <v>1.1300404500000001</v>
          </cell>
          <cell r="J175">
            <v>37.969359120000007</v>
          </cell>
        </row>
        <row r="177">
          <cell r="A177" t="str">
            <v>1.13.12</v>
          </cell>
          <cell r="B177" t="str">
            <v>Omissos</v>
          </cell>
          <cell r="C177">
            <v>1</v>
          </cell>
          <cell r="D177" t="str">
            <v>vb</v>
          </cell>
          <cell r="E177">
            <v>27401.401833750002</v>
          </cell>
          <cell r="G177">
            <v>2931.8679337499998</v>
          </cell>
          <cell r="H177">
            <v>24469.533900000002</v>
          </cell>
          <cell r="J177">
            <v>27401.401833750002</v>
          </cell>
        </row>
        <row r="178">
          <cell r="A178" t="str">
            <v>1.13.12.1</v>
          </cell>
          <cell r="B178" t="str">
            <v>Escavação mecânica de cavas e valas até 2,00m com remoção</v>
          </cell>
          <cell r="C178">
            <v>915</v>
          </cell>
          <cell r="D178" t="str">
            <v>m³</v>
          </cell>
          <cell r="E178">
            <v>29.946887250000003</v>
          </cell>
          <cell r="G178">
            <v>3.2042272499999997</v>
          </cell>
          <cell r="H178">
            <v>26.742660000000001</v>
          </cell>
          <cell r="J178">
            <v>27401.401833750002</v>
          </cell>
        </row>
        <row r="180">
          <cell r="J180">
            <v>261760.7778351825</v>
          </cell>
        </row>
        <row r="181">
          <cell r="A181" t="str">
            <v>1.14</v>
          </cell>
          <cell r="B181" t="str">
            <v>SISTEMAS ENTERRADOS</v>
          </cell>
        </row>
        <row r="183">
          <cell r="A183" t="str">
            <v>1.14.1</v>
          </cell>
          <cell r="B183" t="str">
            <v>Execução de rede de água potável</v>
          </cell>
          <cell r="C183">
            <v>1</v>
          </cell>
          <cell r="D183" t="str">
            <v>vb</v>
          </cell>
          <cell r="E183">
            <v>13618.438700999999</v>
          </cell>
          <cell r="F183">
            <v>5140.5588989999997</v>
          </cell>
          <cell r="G183">
            <v>2422.3958009999997</v>
          </cell>
          <cell r="H183">
            <v>6009.6953489999996</v>
          </cell>
          <cell r="I183">
            <v>45.788651999999999</v>
          </cell>
          <cell r="J183">
            <v>13618.438700999999</v>
          </cell>
        </row>
        <row r="184">
          <cell r="A184" t="str">
            <v>1.14.1.1</v>
          </cell>
          <cell r="B184" t="str">
            <v xml:space="preserve">Fornecimento e montagem de tubos e conexões em PVC classe 12 conforme NBR-5688 - Vide referência (13) </v>
          </cell>
          <cell r="C184">
            <v>1</v>
          </cell>
          <cell r="D184" t="str">
            <v>vb</v>
          </cell>
          <cell r="E184">
            <v>5634.0588149999994</v>
          </cell>
          <cell r="F184">
            <v>3059.6212079999996</v>
          </cell>
          <cell r="H184">
            <v>2574.4376069999998</v>
          </cell>
          <cell r="J184">
            <v>5634.0588149999994</v>
          </cell>
        </row>
        <row r="185">
          <cell r="A185" t="str">
            <v>1.14.1.1.1</v>
          </cell>
          <cell r="B185" t="str">
            <v>Tubo D = 25 mm</v>
          </cell>
          <cell r="C185">
            <v>2</v>
          </cell>
          <cell r="D185" t="str">
            <v>m</v>
          </cell>
          <cell r="E185">
            <v>12.507085499999999</v>
          </cell>
          <cell r="F185">
            <v>3.1960739999999999</v>
          </cell>
          <cell r="H185">
            <v>9.3110114999999993</v>
          </cell>
          <cell r="J185">
            <v>25.014170999999997</v>
          </cell>
        </row>
        <row r="186">
          <cell r="A186" t="str">
            <v>1.14.1.1.2</v>
          </cell>
          <cell r="B186" t="str">
            <v>Tubo D = 32 mm</v>
          </cell>
          <cell r="C186">
            <v>20</v>
          </cell>
          <cell r="D186" t="str">
            <v>m</v>
          </cell>
          <cell r="E186">
            <v>17.741471999999998</v>
          </cell>
          <cell r="F186">
            <v>7.1096339999999998</v>
          </cell>
          <cell r="H186">
            <v>10.631837999999998</v>
          </cell>
          <cell r="J186">
            <v>354.82943999999998</v>
          </cell>
        </row>
        <row r="187">
          <cell r="A187" t="str">
            <v>1.14.1.1.3</v>
          </cell>
          <cell r="B187" t="str">
            <v>Tubo D = 50 mm</v>
          </cell>
          <cell r="C187">
            <v>96</v>
          </cell>
          <cell r="D187" t="str">
            <v>m</v>
          </cell>
          <cell r="E187">
            <v>23.481359999999999</v>
          </cell>
          <cell r="F187">
            <v>11.512388999999999</v>
          </cell>
          <cell r="H187">
            <v>11.968971000000002</v>
          </cell>
          <cell r="J187">
            <v>2254.21056</v>
          </cell>
        </row>
        <row r="188">
          <cell r="A188" t="str">
            <v>1.14.1.1.4</v>
          </cell>
          <cell r="B188" t="str">
            <v>Tubo D = 60 mm</v>
          </cell>
          <cell r="C188">
            <v>81</v>
          </cell>
          <cell r="D188" t="str">
            <v>m</v>
          </cell>
          <cell r="E188">
            <v>31.634609999999999</v>
          </cell>
          <cell r="F188">
            <v>19.665638999999999</v>
          </cell>
          <cell r="H188">
            <v>11.968971</v>
          </cell>
          <cell r="J188">
            <v>2562.4034099999999</v>
          </cell>
        </row>
        <row r="189">
          <cell r="A189" t="str">
            <v>1.14.1.1.5</v>
          </cell>
          <cell r="B189" t="str">
            <v>Cotovelo 90° D = 32 mm</v>
          </cell>
          <cell r="C189">
            <v>1</v>
          </cell>
          <cell r="D189" t="str">
            <v>un</v>
          </cell>
          <cell r="E189">
            <v>9.6045284999999989</v>
          </cell>
          <cell r="F189">
            <v>1.6306499999999999</v>
          </cell>
          <cell r="H189">
            <v>7.9738784999999988</v>
          </cell>
          <cell r="J189">
            <v>9.6045284999999989</v>
          </cell>
        </row>
        <row r="190">
          <cell r="A190" t="str">
            <v>1.14.1.1.6</v>
          </cell>
          <cell r="B190" t="str">
            <v>Cotovelo 45° D = 32 mm</v>
          </cell>
          <cell r="C190">
            <v>2</v>
          </cell>
          <cell r="D190" t="str">
            <v>un</v>
          </cell>
          <cell r="E190">
            <v>11.055806999999998</v>
          </cell>
          <cell r="F190">
            <v>3.0819284999999996</v>
          </cell>
          <cell r="H190">
            <v>7.9738784999999988</v>
          </cell>
          <cell r="J190">
            <v>22.111613999999996</v>
          </cell>
        </row>
        <row r="191">
          <cell r="A191" t="str">
            <v>1.14.1.1.7</v>
          </cell>
          <cell r="B191" t="str">
            <v>Redução 50 x 32 mm</v>
          </cell>
          <cell r="C191">
            <v>3</v>
          </cell>
          <cell r="D191" t="str">
            <v>un</v>
          </cell>
          <cell r="E191">
            <v>9.9632714999999994</v>
          </cell>
          <cell r="F191">
            <v>3.3102195000000001</v>
          </cell>
          <cell r="H191">
            <v>6.6530519999999997</v>
          </cell>
          <cell r="J191">
            <v>29.8898145</v>
          </cell>
        </row>
        <row r="192">
          <cell r="A192" t="str">
            <v>1.14.1.1.8</v>
          </cell>
          <cell r="B192" t="str">
            <v>Redução 50 x 25 mm</v>
          </cell>
          <cell r="C192">
            <v>1</v>
          </cell>
          <cell r="D192" t="str">
            <v>un</v>
          </cell>
          <cell r="E192">
            <v>9.1479464999999998</v>
          </cell>
          <cell r="F192">
            <v>2.4948945</v>
          </cell>
          <cell r="H192">
            <v>6.6530519999999997</v>
          </cell>
          <cell r="J192">
            <v>9.1479464999999998</v>
          </cell>
        </row>
        <row r="193">
          <cell r="A193" t="str">
            <v>1.14.1.1.9</v>
          </cell>
          <cell r="B193" t="str">
            <v>Tê D = 50 mm</v>
          </cell>
          <cell r="C193">
            <v>1</v>
          </cell>
          <cell r="D193" t="str">
            <v>un</v>
          </cell>
          <cell r="E193">
            <v>23.122616999999998</v>
          </cell>
          <cell r="F193">
            <v>7.1748600000000007</v>
          </cell>
          <cell r="H193">
            <v>15.947756999999998</v>
          </cell>
          <cell r="J193">
            <v>23.122616999999998</v>
          </cell>
        </row>
        <row r="194">
          <cell r="A194" t="str">
            <v>1.14.1.1.10</v>
          </cell>
          <cell r="B194" t="str">
            <v>Cotovelo 90° D = 50 mm</v>
          </cell>
          <cell r="C194">
            <v>3</v>
          </cell>
          <cell r="D194" t="str">
            <v>un</v>
          </cell>
          <cell r="E194">
            <v>15.409642499999999</v>
          </cell>
          <cell r="F194">
            <v>4.7778045000000002</v>
          </cell>
          <cell r="H194">
            <v>10.631837999999998</v>
          </cell>
          <cell r="J194">
            <v>46.228927499999998</v>
          </cell>
        </row>
        <row r="195">
          <cell r="A195" t="str">
            <v>1.14.1.1.11</v>
          </cell>
          <cell r="B195" t="str">
            <v>Cotovelo 45° D = 50 mm</v>
          </cell>
          <cell r="C195">
            <v>2</v>
          </cell>
          <cell r="D195" t="str">
            <v>un</v>
          </cell>
          <cell r="E195">
            <v>16.436951999999998</v>
          </cell>
          <cell r="F195">
            <v>5.8051139999999997</v>
          </cell>
          <cell r="H195">
            <v>10.631837999999998</v>
          </cell>
          <cell r="J195">
            <v>32.873903999999996</v>
          </cell>
        </row>
        <row r="196">
          <cell r="A196" t="str">
            <v>1.14.1.1.12</v>
          </cell>
          <cell r="B196" t="str">
            <v>Cotovelo 90° D = 60 mm</v>
          </cell>
          <cell r="C196">
            <v>4</v>
          </cell>
          <cell r="D196" t="str">
            <v>un</v>
          </cell>
          <cell r="E196">
            <v>31.210640999999995</v>
          </cell>
          <cell r="F196">
            <v>31.210640999999995</v>
          </cell>
          <cell r="J196">
            <v>124.84256399999998</v>
          </cell>
        </row>
        <row r="197">
          <cell r="A197" t="str">
            <v>1.14.1.1.13</v>
          </cell>
          <cell r="B197" t="str">
            <v>Adaptador soldavel curto D = 50 x 1 1/2"</v>
          </cell>
          <cell r="C197">
            <v>5</v>
          </cell>
          <cell r="D197" t="str">
            <v>un</v>
          </cell>
          <cell r="E197">
            <v>17.904536999999998</v>
          </cell>
          <cell r="F197">
            <v>3.2776064999999996</v>
          </cell>
          <cell r="H197">
            <v>14.6269305</v>
          </cell>
          <cell r="J197">
            <v>89.522684999999996</v>
          </cell>
        </row>
        <row r="198">
          <cell r="A198" t="str">
            <v>1.14.1.1.14</v>
          </cell>
          <cell r="B198" t="str">
            <v>Adaptador bolsa e rosca p/ registro D = 60 mm x 2"</v>
          </cell>
          <cell r="C198">
            <v>2</v>
          </cell>
          <cell r="D198" t="str">
            <v>un</v>
          </cell>
          <cell r="E198">
            <v>25.128316499999997</v>
          </cell>
          <cell r="F198">
            <v>9.1805594999999993</v>
          </cell>
          <cell r="H198">
            <v>15.947756999999998</v>
          </cell>
          <cell r="J198">
            <v>50.256632999999994</v>
          </cell>
        </row>
        <row r="200">
          <cell r="A200" t="str">
            <v>1.14.1.2</v>
          </cell>
          <cell r="B200" t="str">
            <v>Fornecimento e montagem de tubos e conexões em aço galvanizado</v>
          </cell>
          <cell r="C200">
            <v>1</v>
          </cell>
          <cell r="D200" t="str">
            <v>vb</v>
          </cell>
          <cell r="E200">
            <v>7984.3798859999988</v>
          </cell>
          <cell r="F200">
            <v>2080.9376909999996</v>
          </cell>
          <cell r="G200">
            <v>2422.3958009999997</v>
          </cell>
          <cell r="H200">
            <v>3435.2577419999998</v>
          </cell>
          <cell r="I200">
            <v>45.788651999999999</v>
          </cell>
          <cell r="J200">
            <v>7984.3798859999988</v>
          </cell>
        </row>
        <row r="201">
          <cell r="A201" t="str">
            <v>1.14.1.2.1</v>
          </cell>
          <cell r="B201" t="str">
            <v>Tubo D = 2"</v>
          </cell>
          <cell r="C201">
            <v>18</v>
          </cell>
          <cell r="D201" t="str">
            <v>m</v>
          </cell>
          <cell r="E201">
            <v>140.21959349999997</v>
          </cell>
          <cell r="F201">
            <v>73.754299499999988</v>
          </cell>
          <cell r="H201">
            <v>66.465294</v>
          </cell>
          <cell r="J201">
            <v>2523.9526829999995</v>
          </cell>
        </row>
        <row r="202">
          <cell r="A202" t="str">
            <v>1.14.1.2.2</v>
          </cell>
          <cell r="B202" t="str">
            <v>Tubo D = 1 1/2"</v>
          </cell>
          <cell r="C202">
            <v>12</v>
          </cell>
          <cell r="D202" t="str">
            <v>m</v>
          </cell>
          <cell r="E202">
            <v>95.001668999999993</v>
          </cell>
          <cell r="F202">
            <v>41.826172499999998</v>
          </cell>
          <cell r="H202">
            <v>53.175496499999987</v>
          </cell>
          <cell r="J202">
            <v>1140.0200279999999</v>
          </cell>
        </row>
        <row r="203">
          <cell r="A203" t="str">
            <v>1.14.1.2.3</v>
          </cell>
          <cell r="B203" t="str">
            <v>Luva de redução 2" x 1 1/2"</v>
          </cell>
          <cell r="C203">
            <v>2</v>
          </cell>
          <cell r="D203" t="str">
            <v>un</v>
          </cell>
          <cell r="E203">
            <v>57.4804125</v>
          </cell>
          <cell r="F203">
            <v>17.61102</v>
          </cell>
          <cell r="H203">
            <v>39.869392499999996</v>
          </cell>
          <cell r="J203">
            <v>114.960825</v>
          </cell>
        </row>
        <row r="204">
          <cell r="A204" t="str">
            <v>1.14.1.2.4</v>
          </cell>
          <cell r="B204" t="str">
            <v>Te 2"</v>
          </cell>
          <cell r="C204">
            <v>2</v>
          </cell>
          <cell r="D204" t="str">
            <v>un</v>
          </cell>
          <cell r="E204">
            <v>113.00404499999999</v>
          </cell>
          <cell r="F204">
            <v>33.248953499999999</v>
          </cell>
          <cell r="H204">
            <v>79.755091499999992</v>
          </cell>
          <cell r="J204">
            <v>226.00808999999998</v>
          </cell>
        </row>
        <row r="205">
          <cell r="A205" t="str">
            <v>1.14.1.2.5</v>
          </cell>
          <cell r="B205" t="str">
            <v>Cotovelo 1 1/2"</v>
          </cell>
          <cell r="C205">
            <v>2</v>
          </cell>
          <cell r="D205" t="str">
            <v>un</v>
          </cell>
          <cell r="E205">
            <v>69.253705499999995</v>
          </cell>
          <cell r="F205">
            <v>16.078208999999998</v>
          </cell>
          <cell r="H205">
            <v>53.175496499999994</v>
          </cell>
          <cell r="J205">
            <v>138.50741099999999</v>
          </cell>
        </row>
        <row r="206">
          <cell r="A206" t="str">
            <v>1.14.1.2.6</v>
          </cell>
          <cell r="B206" t="str">
            <v>Cotovelo 2"</v>
          </cell>
          <cell r="C206">
            <v>3</v>
          </cell>
          <cell r="D206" t="str">
            <v>un</v>
          </cell>
          <cell r="E206">
            <v>78.711475499999992</v>
          </cell>
          <cell r="F206">
            <v>25.535978999999998</v>
          </cell>
          <cell r="H206">
            <v>53.175496499999987</v>
          </cell>
          <cell r="J206">
            <v>236.13442649999996</v>
          </cell>
        </row>
        <row r="207">
          <cell r="A207" t="str">
            <v>1.14.1.2.7</v>
          </cell>
          <cell r="B207" t="str">
            <v>Luva 2"</v>
          </cell>
          <cell r="C207">
            <v>1</v>
          </cell>
          <cell r="D207" t="str">
            <v>un</v>
          </cell>
          <cell r="E207">
            <v>70.786516499999991</v>
          </cell>
          <cell r="F207">
            <v>17.61102</v>
          </cell>
          <cell r="H207">
            <v>53.175496499999994</v>
          </cell>
          <cell r="J207">
            <v>70.786516499999991</v>
          </cell>
        </row>
        <row r="208">
          <cell r="A208" t="str">
            <v>1.14.1.2.8</v>
          </cell>
          <cell r="B208" t="str">
            <v>Luva 1 1/2"</v>
          </cell>
          <cell r="C208">
            <v>2</v>
          </cell>
          <cell r="D208" t="str">
            <v>un</v>
          </cell>
          <cell r="E208">
            <v>51.544846499999998</v>
          </cell>
          <cell r="F208">
            <v>11.675454</v>
          </cell>
          <cell r="H208">
            <v>39.869392499999996</v>
          </cell>
          <cell r="J208">
            <v>103.089693</v>
          </cell>
        </row>
        <row r="209">
          <cell r="A209" t="str">
            <v>1.14.1.2.9</v>
          </cell>
          <cell r="B209" t="str">
            <v xml:space="preserve">Escavação de valas e reaterro compactado a 95% do PN </v>
          </cell>
          <cell r="C209">
            <v>36</v>
          </cell>
          <cell r="D209" t="str">
            <v>m³</v>
          </cell>
          <cell r="E209">
            <v>29.94688725</v>
          </cell>
          <cell r="G209">
            <v>3.2042272499999997</v>
          </cell>
          <cell r="H209">
            <v>26.742660000000001</v>
          </cell>
          <cell r="J209">
            <v>1078.087941</v>
          </cell>
        </row>
        <row r="210">
          <cell r="A210" t="str">
            <v>1.14.1.2.10</v>
          </cell>
          <cell r="B210" t="str">
            <v>Reaterro compactado a 95% do PN com material de 1ª categoria</v>
          </cell>
          <cell r="C210">
            <v>36</v>
          </cell>
          <cell r="D210" t="str">
            <v>m³</v>
          </cell>
          <cell r="E210">
            <v>65.35645199999999</v>
          </cell>
          <cell r="G210">
            <v>64.084544999999991</v>
          </cell>
          <cell r="I210">
            <v>1.2719069999999999</v>
          </cell>
          <cell r="J210">
            <v>2352.8322719999996</v>
          </cell>
        </row>
        <row r="212">
          <cell r="A212" t="str">
            <v>1.14.2</v>
          </cell>
          <cell r="B212" t="str">
            <v>Execução de rede de águas oleosas e contaminadas</v>
          </cell>
          <cell r="C212">
            <v>1</v>
          </cell>
          <cell r="D212" t="str">
            <v>vb</v>
          </cell>
          <cell r="E212">
            <v>307423.15678346995</v>
          </cell>
          <cell r="F212">
            <v>109633.92324611997</v>
          </cell>
          <cell r="G212">
            <v>117077.97779685</v>
          </cell>
          <cell r="H212">
            <v>80444.155270499992</v>
          </cell>
          <cell r="I212">
            <v>267.10046999999997</v>
          </cell>
          <cell r="J212">
            <v>122969.26271338802</v>
          </cell>
        </row>
        <row r="213">
          <cell r="A213" t="str">
            <v>1.14.2.1</v>
          </cell>
          <cell r="B213" t="str">
            <v>Fornecimento e montagem de tubos e conexões em ferro fundido, K-9, ponta e bolsa, com anéis de borracha nitrílica de acordo com NBR-7663 - Vide referências (13) a (18) e (59)</v>
          </cell>
          <cell r="C213">
            <v>1</v>
          </cell>
          <cell r="D213" t="str">
            <v>vb</v>
          </cell>
          <cell r="E213">
            <v>81470.845123499996</v>
          </cell>
          <cell r="F213">
            <v>28754.751647999994</v>
          </cell>
          <cell r="H213">
            <v>52716.093475499998</v>
          </cell>
          <cell r="J213">
            <v>81470.845123499996</v>
          </cell>
        </row>
        <row r="214">
          <cell r="A214" t="str">
            <v>1.14.2.1.1</v>
          </cell>
          <cell r="B214" t="str">
            <v>Tubo D = 100 mm</v>
          </cell>
          <cell r="C214">
            <v>48</v>
          </cell>
          <cell r="D214" t="str">
            <v>m</v>
          </cell>
          <cell r="E214">
            <v>93.338406000000006</v>
          </cell>
          <cell r="F214">
            <v>13.5833145</v>
          </cell>
          <cell r="H214">
            <v>79.755091499999992</v>
          </cell>
          <cell r="J214">
            <v>4480.2434880000001</v>
          </cell>
        </row>
        <row r="215">
          <cell r="A215" t="str">
            <v>1.14.2.1.2</v>
          </cell>
          <cell r="B215" t="str">
            <v>Tubo D = 150 mm</v>
          </cell>
          <cell r="C215">
            <v>127</v>
          </cell>
          <cell r="D215" t="str">
            <v>m</v>
          </cell>
          <cell r="E215">
            <v>121.6627965</v>
          </cell>
          <cell r="F215">
            <v>28.617907500000001</v>
          </cell>
          <cell r="H215">
            <v>93.044888999999998</v>
          </cell>
          <cell r="J215">
            <v>15451.175155499999</v>
          </cell>
        </row>
        <row r="216">
          <cell r="A216" t="str">
            <v>1.14.2.1.3</v>
          </cell>
          <cell r="B216" t="str">
            <v>Tubo D = 200 mm</v>
          </cell>
          <cell r="C216">
            <v>112</v>
          </cell>
          <cell r="D216" t="str">
            <v>m</v>
          </cell>
          <cell r="E216">
            <v>147.28030799999996</v>
          </cell>
          <cell r="F216">
            <v>40.945621499999994</v>
          </cell>
          <cell r="H216">
            <v>106.33468649999999</v>
          </cell>
          <cell r="J216">
            <v>16495.394495999997</v>
          </cell>
        </row>
        <row r="217">
          <cell r="A217" t="str">
            <v>1.14.2.1.4</v>
          </cell>
          <cell r="B217" t="str">
            <v>Tubo D = 250 mm</v>
          </cell>
          <cell r="C217">
            <v>11</v>
          </cell>
          <cell r="D217" t="str">
            <v>m</v>
          </cell>
          <cell r="E217">
            <v>184.57327349999997</v>
          </cell>
          <cell r="F217">
            <v>64.94878949999999</v>
          </cell>
          <cell r="H217">
            <v>119.624484</v>
          </cell>
          <cell r="J217">
            <v>2030.3060084999997</v>
          </cell>
        </row>
        <row r="218">
          <cell r="A218" t="str">
            <v>1.14.2.1.5</v>
          </cell>
          <cell r="B218" t="str">
            <v>Tubo D = 300 mm</v>
          </cell>
          <cell r="C218">
            <v>33</v>
          </cell>
          <cell r="D218" t="str">
            <v>m</v>
          </cell>
          <cell r="E218">
            <v>213.92497349999999</v>
          </cell>
          <cell r="F218">
            <v>81.010691999999992</v>
          </cell>
          <cell r="H218">
            <v>132.91428150000002</v>
          </cell>
          <cell r="J218">
            <v>7059.5241255000001</v>
          </cell>
        </row>
        <row r="219">
          <cell r="A219" t="str">
            <v>1.14.2.1.6</v>
          </cell>
          <cell r="B219" t="str">
            <v>Tubo D = 400 mm</v>
          </cell>
          <cell r="C219">
            <v>49</v>
          </cell>
          <cell r="D219" t="str">
            <v>m</v>
          </cell>
          <cell r="E219">
            <v>397.42201799999998</v>
          </cell>
          <cell r="F219">
            <v>211.33223999999998</v>
          </cell>
          <cell r="H219">
            <v>186.08977799999997</v>
          </cell>
          <cell r="J219">
            <v>19473.678882</v>
          </cell>
        </row>
        <row r="220">
          <cell r="A220" t="str">
            <v>1.14.2.1.7</v>
          </cell>
          <cell r="B220" t="str">
            <v>Curva 45o D = 100 mm</v>
          </cell>
          <cell r="C220">
            <v>19</v>
          </cell>
          <cell r="D220" t="str">
            <v>un</v>
          </cell>
          <cell r="E220">
            <v>143.75810399999997</v>
          </cell>
          <cell r="F220">
            <v>37.423417499999999</v>
          </cell>
          <cell r="H220">
            <v>106.33468649999999</v>
          </cell>
          <cell r="J220">
            <v>2731.4039759999996</v>
          </cell>
        </row>
        <row r="221">
          <cell r="A221" t="str">
            <v>1.14.2.1.8</v>
          </cell>
          <cell r="B221" t="str">
            <v>Curva 90o D = 100 mm</v>
          </cell>
          <cell r="C221">
            <v>15</v>
          </cell>
          <cell r="D221" t="str">
            <v>un</v>
          </cell>
          <cell r="E221">
            <v>145.95948149999998</v>
          </cell>
          <cell r="F221">
            <v>39.624794999999999</v>
          </cell>
          <cell r="H221">
            <v>106.33468649999999</v>
          </cell>
          <cell r="J221">
            <v>2189.3922224999997</v>
          </cell>
        </row>
        <row r="222">
          <cell r="A222" t="str">
            <v>1.14.2.1.9</v>
          </cell>
          <cell r="B222" t="str">
            <v>Te D = 100 mm</v>
          </cell>
          <cell r="C222">
            <v>12</v>
          </cell>
          <cell r="D222" t="str">
            <v>un</v>
          </cell>
          <cell r="E222">
            <v>161.41804349999998</v>
          </cell>
          <cell r="F222">
            <v>15.197657999999999</v>
          </cell>
          <cell r="H222">
            <v>146.22038549999999</v>
          </cell>
          <cell r="J222">
            <v>1937.0165219999999</v>
          </cell>
        </row>
        <row r="223">
          <cell r="A223" t="str">
            <v>1.14.2.1.10</v>
          </cell>
          <cell r="B223" t="str">
            <v>Redução bolsa 100 x 150 mm</v>
          </cell>
          <cell r="C223">
            <v>13</v>
          </cell>
          <cell r="D223" t="str">
            <v>un</v>
          </cell>
          <cell r="E223">
            <v>75.18927149999999</v>
          </cell>
          <cell r="F223">
            <v>22.013775000000003</v>
          </cell>
          <cell r="H223">
            <v>53.175496499999994</v>
          </cell>
          <cell r="J223">
            <v>977.46052949999989</v>
          </cell>
        </row>
        <row r="224">
          <cell r="A224" t="str">
            <v>1.14.2.1.11</v>
          </cell>
          <cell r="B224" t="str">
            <v>Cap 100 mm</v>
          </cell>
          <cell r="C224">
            <v>5</v>
          </cell>
          <cell r="D224" t="str">
            <v>un</v>
          </cell>
          <cell r="E224">
            <v>47.354075999999999</v>
          </cell>
          <cell r="F224">
            <v>7.4846835</v>
          </cell>
          <cell r="H224">
            <v>39.869392499999996</v>
          </cell>
          <cell r="J224">
            <v>236.77037999999999</v>
          </cell>
        </row>
        <row r="225">
          <cell r="A225" t="str">
            <v>1.14.2.1.12</v>
          </cell>
          <cell r="B225" t="str">
            <v>Curva 45o D = 150 mm</v>
          </cell>
          <cell r="C225">
            <v>19</v>
          </cell>
          <cell r="D225" t="str">
            <v>un</v>
          </cell>
          <cell r="E225">
            <v>190.06856399999998</v>
          </cell>
          <cell r="F225">
            <v>70.44408</v>
          </cell>
          <cell r="H225">
            <v>119.62448399999998</v>
          </cell>
          <cell r="J225">
            <v>3611.3027159999997</v>
          </cell>
        </row>
        <row r="226">
          <cell r="A226" t="str">
            <v>1.14.2.1.13</v>
          </cell>
          <cell r="B226" t="str">
            <v>Curva 45o D = 200 mm</v>
          </cell>
          <cell r="C226">
            <v>7</v>
          </cell>
          <cell r="D226" t="str">
            <v>un</v>
          </cell>
          <cell r="E226">
            <v>225.290604</v>
          </cell>
          <cell r="F226">
            <v>105.66611999999999</v>
          </cell>
          <cell r="H226">
            <v>119.62448400000001</v>
          </cell>
          <cell r="J226">
            <v>1577.034228</v>
          </cell>
        </row>
        <row r="227">
          <cell r="A227" t="str">
            <v>1.14.2.1.14</v>
          </cell>
          <cell r="B227" t="str">
            <v>Curva 45o D = 250 mm</v>
          </cell>
          <cell r="C227">
            <v>1</v>
          </cell>
          <cell r="D227" t="str">
            <v>un</v>
          </cell>
          <cell r="E227">
            <v>287.01070649999997</v>
          </cell>
          <cell r="F227">
            <v>154.09642499999998</v>
          </cell>
          <cell r="H227">
            <v>132.91428150000002</v>
          </cell>
          <cell r="J227">
            <v>287.01070649999997</v>
          </cell>
        </row>
        <row r="228">
          <cell r="A228" t="str">
            <v>1.14.2.1.15</v>
          </cell>
          <cell r="B228" t="str">
            <v>Curva 45o D = 300 mm</v>
          </cell>
          <cell r="C228">
            <v>2</v>
          </cell>
          <cell r="D228" t="str">
            <v>un</v>
          </cell>
          <cell r="E228">
            <v>414.86997299999996</v>
          </cell>
          <cell r="F228">
            <v>255.35978999999998</v>
          </cell>
          <cell r="H228">
            <v>159.51018299999998</v>
          </cell>
          <cell r="J228">
            <v>829.73994599999992</v>
          </cell>
        </row>
        <row r="229">
          <cell r="A229" t="str">
            <v>1.14.2.1.16</v>
          </cell>
          <cell r="B229" t="str">
            <v>Curva 45o D = 400 mm</v>
          </cell>
          <cell r="C229">
            <v>3</v>
          </cell>
          <cell r="D229" t="str">
            <v>un</v>
          </cell>
          <cell r="E229">
            <v>701.13058050000006</v>
          </cell>
          <cell r="F229">
            <v>528.3306</v>
          </cell>
          <cell r="H229">
            <v>172.79998050000003</v>
          </cell>
          <cell r="J229">
            <v>2103.3917415000001</v>
          </cell>
        </row>
        <row r="231">
          <cell r="A231" t="str">
            <v>1.14.2.2</v>
          </cell>
          <cell r="B231" t="str">
            <v>Fornecimento dos materiais e execução de CAIXA COLETORA (CC) em concreto armado com grade galvanizada e tampão de ferro fundido, incluindo escavação, remoção dos materiais e demais serviços - 1,75x1,10x2,40m - Considerar 302kg de aço CA-50 por caixa - Vid</v>
          </cell>
          <cell r="C231">
            <v>7</v>
          </cell>
          <cell r="D231" t="str">
            <v>un</v>
          </cell>
          <cell r="E231">
            <v>12100.002206880001</v>
          </cell>
          <cell r="F231">
            <v>4088.07085848</v>
          </cell>
          <cell r="G231">
            <v>7505.5819103999993</v>
          </cell>
          <cell r="H231">
            <v>506.34943800000002</v>
          </cell>
          <cell r="J231">
            <v>84700.015448160004</v>
          </cell>
        </row>
        <row r="232">
          <cell r="A232" t="str">
            <v>1.14.2.3</v>
          </cell>
          <cell r="B232" t="str">
            <v>Fornecimento dos materiais e execução de CAIXA DE PASSAGEM DE ÁGUA OLEOSA COM SEPTO (CPS) em concreto armado com tampões de ferro fundido, incluindo escavação, remoção dos materiais e demais serviços -2,05x1,50x2,40 - Considerar 392kg de aço CA-50 por cai</v>
          </cell>
          <cell r="C232">
            <v>1</v>
          </cell>
          <cell r="D232" t="str">
            <v>un</v>
          </cell>
          <cell r="E232">
            <v>11954.033919869998</v>
          </cell>
          <cell r="F232">
            <v>4182.8794585199994</v>
          </cell>
          <cell r="G232">
            <v>6628.2644893499992</v>
          </cell>
          <cell r="H232">
            <v>1142.8899719999999</v>
          </cell>
          <cell r="J232">
            <v>11954.033919869998</v>
          </cell>
        </row>
        <row r="233">
          <cell r="A233" t="str">
            <v>1.14.2.4</v>
          </cell>
          <cell r="B233" t="str">
            <v>Fornecimento dos materiais e execução de CAIXA DE PASSAGEM DE ÁGUA OLEOSA E CONTAMINADA (CPO e CPC) em concreto armado com tampão de ferro fundido, incluindo escavação, remoção dos materiais e demais serviços - 1,50x1,50x2,40m - Considerar 284kg de aço CA</v>
          </cell>
          <cell r="C233">
            <v>7</v>
          </cell>
          <cell r="D233" t="str">
            <v>un</v>
          </cell>
          <cell r="E233">
            <v>9069.4907104199992</v>
          </cell>
          <cell r="F233">
            <v>2984.8604713200002</v>
          </cell>
          <cell r="G233">
            <v>5151.1157270999993</v>
          </cell>
          <cell r="H233">
            <v>933.51451199999997</v>
          </cell>
          <cell r="J233">
            <v>63486.434972939998</v>
          </cell>
        </row>
        <row r="234">
          <cell r="A234" t="str">
            <v>1.14.2.5</v>
          </cell>
          <cell r="B234" t="str">
            <v>Fornecimento dos materiais e execução de RALO COM SELO HÍDRICO (RS) em concreto armado com grade tipo squadra, flange, tê em ferro fundido, incluindo escavação, remoção dos materiais e demais serviços - 0,80x0,80x1,02m - Considerar 26kg de aço CA-50 por r</v>
          </cell>
          <cell r="C234">
            <v>7</v>
          </cell>
          <cell r="D234" t="str">
            <v>un</v>
          </cell>
          <cell r="E234">
            <v>4221.5571719999998</v>
          </cell>
          <cell r="F234">
            <v>3689.8674329999999</v>
          </cell>
          <cell r="H234">
            <v>531.68973900000003</v>
          </cell>
          <cell r="J234">
            <v>29550.900204000001</v>
          </cell>
        </row>
        <row r="235">
          <cell r="A235" t="str">
            <v>1.14.2.6</v>
          </cell>
          <cell r="B235" t="str">
            <v>Escavação de cavas e valas em material de 1ª categoria</v>
          </cell>
          <cell r="C235">
            <v>280</v>
          </cell>
          <cell r="D235" t="str">
            <v>m³</v>
          </cell>
          <cell r="E235">
            <v>29.946887250000003</v>
          </cell>
          <cell r="G235">
            <v>3.2042272499999997</v>
          </cell>
          <cell r="H235">
            <v>26.742660000000001</v>
          </cell>
          <cell r="J235">
            <v>8385.1284300000007</v>
          </cell>
        </row>
        <row r="236">
          <cell r="A236" t="str">
            <v>1.14.2.7</v>
          </cell>
          <cell r="B236" t="str">
            <v>Reaterro de valas em areia formando a envoltória de tubos</v>
          </cell>
          <cell r="C236">
            <v>64</v>
          </cell>
          <cell r="D236" t="str">
            <v>m³</v>
          </cell>
          <cell r="E236">
            <v>117.32526749999998</v>
          </cell>
          <cell r="F236">
            <v>21.198449999999998</v>
          </cell>
          <cell r="G236">
            <v>96.126817499999987</v>
          </cell>
          <cell r="J236">
            <v>7508.8171199999988</v>
          </cell>
        </row>
        <row r="237">
          <cell r="A237" t="str">
            <v>1.14.2.8</v>
          </cell>
          <cell r="B237" t="str">
            <v>Reaterro compactado a 95% do PN com material de 1ª categoria</v>
          </cell>
          <cell r="C237">
            <v>210</v>
          </cell>
          <cell r="D237" t="str">
            <v>m³</v>
          </cell>
          <cell r="E237">
            <v>65.35645199999999</v>
          </cell>
          <cell r="G237">
            <v>64.084544999999991</v>
          </cell>
          <cell r="I237">
            <v>1.2719069999999999</v>
          </cell>
          <cell r="J237">
            <v>13724.854919999998</v>
          </cell>
        </row>
        <row r="238">
          <cell r="A238" t="str">
            <v>1.14.2.9</v>
          </cell>
          <cell r="B238" t="str">
            <v>Remoção dos materiais excedentes para bota fora situado em l</v>
          </cell>
          <cell r="C238">
            <v>70</v>
          </cell>
          <cell r="D238" t="str">
            <v>m³</v>
          </cell>
          <cell r="E238">
            <v>94.8875235</v>
          </cell>
          <cell r="G238">
            <v>19.225363499999997</v>
          </cell>
          <cell r="H238">
            <v>75.66216</v>
          </cell>
          <cell r="J238">
            <v>6642.1266450000003</v>
          </cell>
        </row>
        <row r="240">
          <cell r="J240">
            <v>122969.26271338802</v>
          </cell>
        </row>
        <row r="241">
          <cell r="J241">
            <v>61484.631356694008</v>
          </cell>
        </row>
        <row r="242">
          <cell r="A242" t="str">
            <v>1.14.3</v>
          </cell>
          <cell r="B242" t="str">
            <v>Execução de rede  de águas pluviais</v>
          </cell>
          <cell r="C242">
            <v>1</v>
          </cell>
          <cell r="D242" t="str">
            <v>vb</v>
          </cell>
          <cell r="E242">
            <v>209201.70817159006</v>
          </cell>
          <cell r="F242">
            <v>104620.25108091481</v>
          </cell>
          <cell r="G242">
            <v>70184.781676595245</v>
          </cell>
          <cell r="H242">
            <v>33947.692243080004</v>
          </cell>
          <cell r="I242">
            <v>448.98317099999997</v>
          </cell>
          <cell r="J242">
            <v>209201.70817159006</v>
          </cell>
        </row>
        <row r="244">
          <cell r="A244" t="str">
            <v>1.14.3.1</v>
          </cell>
          <cell r="B244" t="str">
            <v>Fornecimento e  montagem de tubos e conexões em concreto armado ponta e bolsa de acordo com NBR-9794 - Vide referência (9), (13), (18) e (59)</v>
          </cell>
          <cell r="C244">
            <v>1</v>
          </cell>
          <cell r="D244" t="str">
            <v>vb</v>
          </cell>
          <cell r="E244">
            <v>22348.710509999997</v>
          </cell>
          <cell r="F244">
            <v>8793.1170599999987</v>
          </cell>
          <cell r="H244">
            <v>13555.593449999998</v>
          </cell>
          <cell r="J244">
            <v>22348.710509999997</v>
          </cell>
        </row>
        <row r="245">
          <cell r="A245" t="str">
            <v>1.14.3.1.1</v>
          </cell>
          <cell r="B245" t="str">
            <v>Tubo D = 300 mm</v>
          </cell>
          <cell r="C245">
            <v>340</v>
          </cell>
          <cell r="D245" t="str">
            <v>m</v>
          </cell>
          <cell r="E245">
            <v>65.731501499999993</v>
          </cell>
          <cell r="F245">
            <v>25.862108999999997</v>
          </cell>
          <cell r="H245">
            <v>39.869392499999996</v>
          </cell>
          <cell r="J245">
            <v>22348.710509999997</v>
          </cell>
        </row>
        <row r="247">
          <cell r="A247" t="str">
            <v>1.14.3.2</v>
          </cell>
          <cell r="B247" t="str">
            <v>Fornecimento dos materiais e execução de BOCA DE LOBO (BL) com paredes em alvenaria, tampa e fundo em concreto armado, incluindo escavação, remoção dos materiais e demais serviços - 1,30x1,10x0,92m - Vide referência ( 9 )</v>
          </cell>
          <cell r="C247">
            <v>27</v>
          </cell>
          <cell r="D247" t="str">
            <v>ud</v>
          </cell>
          <cell r="E247">
            <v>1250.7913913683999</v>
          </cell>
          <cell r="F247">
            <v>461.42463262140001</v>
          </cell>
          <cell r="G247">
            <v>759.055801707</v>
          </cell>
          <cell r="H247">
            <v>30.310957039999998</v>
          </cell>
          <cell r="J247">
            <v>33771.367566946792</v>
          </cell>
        </row>
        <row r="248">
          <cell r="A248" t="str">
            <v>1.14.3.3</v>
          </cell>
          <cell r="B248" t="str">
            <v>Fornecimento dos materiais e execução de BOCA DE LEÃO (BLE) com paredes em alvenaria, fundo em concreto armado e grelha em ferro fundido, incluindo escavação, remoção dos materiais e demais serviços - 1,25x0,70x0,70m - Vide referência ( 9 )</v>
          </cell>
          <cell r="C248">
            <v>1</v>
          </cell>
          <cell r="D248" t="str">
            <v>un</v>
          </cell>
          <cell r="E248">
            <v>1050.0001252019999</v>
          </cell>
          <cell r="F248">
            <v>686.45730692699999</v>
          </cell>
          <cell r="G248">
            <v>345.73612027499996</v>
          </cell>
          <cell r="H248">
            <v>17.806697999999997</v>
          </cell>
          <cell r="J248">
            <v>1050.0001252019999</v>
          </cell>
        </row>
        <row r="249">
          <cell r="A249" t="str">
            <v>1.14.3.4</v>
          </cell>
          <cell r="B249" t="str">
            <v>Fornecimento e execução de concreto, incluindo escavação, reaterro, bota-fora e formas laterais para CANALETA (CAN) L=27,0m. Dimensões - B=0,60 e H=0,60m.(var) - Vide referência ( 9 )</v>
          </cell>
          <cell r="C249">
            <v>27</v>
          </cell>
          <cell r="D249" t="str">
            <v>m</v>
          </cell>
          <cell r="E249">
            <v>535.05075022777771</v>
          </cell>
          <cell r="F249">
            <v>111.88560028333333</v>
          </cell>
          <cell r="G249">
            <v>392.33982550000002</v>
          </cell>
          <cell r="H249">
            <v>30.825324444444444</v>
          </cell>
          <cell r="J249">
            <v>14446.370256149998</v>
          </cell>
        </row>
        <row r="250">
          <cell r="A250" t="str">
            <v>1.14.3.5</v>
          </cell>
          <cell r="B250" t="str">
            <v>Fornecimento e instalação de grade tipo Selmec GS-B4-37 (70kg/m²) para CANALETA (CAN) L=27,0m</v>
          </cell>
          <cell r="C250">
            <v>639.45000000000005</v>
          </cell>
          <cell r="D250" t="str">
            <v>kg</v>
          </cell>
          <cell r="E250">
            <v>122.156068125</v>
          </cell>
          <cell r="F250">
            <v>114.14550000000001</v>
          </cell>
          <cell r="G250">
            <v>8.0105681249999989</v>
          </cell>
          <cell r="J250">
            <v>78112.697762531257</v>
          </cell>
        </row>
        <row r="251">
          <cell r="A251" t="str">
            <v>1.14.3.6</v>
          </cell>
          <cell r="B251" t="str">
            <v>Fornecimento e aplicação de aço CA-50 para CANALETA (CAN) L=27,0m</v>
          </cell>
          <cell r="C251">
            <v>459</v>
          </cell>
          <cell r="D251" t="str">
            <v>kg</v>
          </cell>
          <cell r="E251">
            <v>7.6470962399999998</v>
          </cell>
          <cell r="F251">
            <v>3.3780545399999995</v>
          </cell>
          <cell r="G251">
            <v>3.8450726999999993</v>
          </cell>
          <cell r="H251">
            <v>0.42396899999999998</v>
          </cell>
          <cell r="J251">
            <v>3510.0171741599997</v>
          </cell>
        </row>
        <row r="252">
          <cell r="A252" t="str">
            <v>1.14.3.7</v>
          </cell>
          <cell r="B252" t="str">
            <v>Fornecimento e aplicação de camada de brita compactada esp=10cm para CANALETA (CAN) L=27,0m.</v>
          </cell>
          <cell r="C252">
            <v>1.62</v>
          </cell>
          <cell r="D252" t="str">
            <v>m³</v>
          </cell>
          <cell r="E252">
            <v>110.88419999999999</v>
          </cell>
          <cell r="H252">
            <v>110.88419999999999</v>
          </cell>
          <cell r="J252">
            <v>179.63240400000001</v>
          </cell>
        </row>
        <row r="253">
          <cell r="A253" t="str">
            <v>1.14.3.8</v>
          </cell>
          <cell r="B253" t="str">
            <v>Fornecimento e aplicação de filme de polietileno esp=2mm para CANALETA (CAN) L=27,0m.</v>
          </cell>
          <cell r="C253">
            <v>16.2</v>
          </cell>
          <cell r="D253" t="str">
            <v>m²</v>
          </cell>
          <cell r="E253">
            <v>7.5384949500000005</v>
          </cell>
          <cell r="F253">
            <v>1.1300404500000001</v>
          </cell>
          <cell r="G253">
            <v>6.4084544999999995</v>
          </cell>
          <cell r="J253">
            <v>122.12361819</v>
          </cell>
        </row>
        <row r="254">
          <cell r="A254" t="str">
            <v>1.14.3.9</v>
          </cell>
          <cell r="B254" t="str">
            <v>Fornecimento e instalação de inserts metálicos para CANALETA (CAN) L=27,00m - Vide referência ( 9 )</v>
          </cell>
          <cell r="C254">
            <v>330.93</v>
          </cell>
          <cell r="D254" t="str">
            <v>kg</v>
          </cell>
          <cell r="E254">
            <v>11.381937000000001</v>
          </cell>
          <cell r="F254">
            <v>11.381937000000001</v>
          </cell>
          <cell r="J254">
            <v>3766.6244114100004</v>
          </cell>
        </row>
        <row r="255">
          <cell r="A255" t="str">
            <v>1.14.3.10</v>
          </cell>
          <cell r="B255" t="str">
            <v>Escavação de cavas e valas em material de 1ª categoria</v>
          </cell>
          <cell r="C255">
            <v>440</v>
          </cell>
          <cell r="D255" t="str">
            <v>m³</v>
          </cell>
          <cell r="E255">
            <v>29.946887250000003</v>
          </cell>
          <cell r="G255">
            <v>3.2042272499999997</v>
          </cell>
          <cell r="H255">
            <v>26.742660000000004</v>
          </cell>
          <cell r="J255">
            <v>13176.630390000002</v>
          </cell>
        </row>
        <row r="256">
          <cell r="A256" t="str">
            <v>1.14.3.11</v>
          </cell>
          <cell r="B256" t="str">
            <v>Reaterro de valas em areia formando a envoltória de tubos</v>
          </cell>
          <cell r="C256">
            <v>63</v>
          </cell>
          <cell r="D256" t="str">
            <v>m³</v>
          </cell>
          <cell r="E256">
            <v>117.3252675</v>
          </cell>
          <cell r="F256">
            <v>21.198449999999998</v>
          </cell>
          <cell r="G256">
            <v>96.126817499999987</v>
          </cell>
          <cell r="J256">
            <v>7391.4918524999994</v>
          </cell>
        </row>
        <row r="257">
          <cell r="A257" t="str">
            <v>1.14.3.12</v>
          </cell>
          <cell r="B257" t="str">
            <v>Reaterro compactado a 95% do PN com material de 1ª categoria</v>
          </cell>
          <cell r="C257">
            <v>353</v>
          </cell>
          <cell r="D257" t="str">
            <v>m³</v>
          </cell>
          <cell r="E257">
            <v>65.35645199999999</v>
          </cell>
          <cell r="G257">
            <v>64.084544999999991</v>
          </cell>
          <cell r="I257">
            <v>1.2719069999999999</v>
          </cell>
          <cell r="J257">
            <v>23070.827555999997</v>
          </cell>
        </row>
        <row r="258">
          <cell r="A258" t="str">
            <v>1.14.3.13</v>
          </cell>
          <cell r="B258" t="str">
            <v>Remoção dos materiais excedentes para bota fora situado em l</v>
          </cell>
          <cell r="C258">
            <v>87</v>
          </cell>
          <cell r="D258" t="str">
            <v>m³</v>
          </cell>
          <cell r="E258">
            <v>94.8875235</v>
          </cell>
          <cell r="G258">
            <v>19.225363499999997</v>
          </cell>
          <cell r="H258">
            <v>75.66216</v>
          </cell>
          <cell r="J258">
            <v>8255.2145445000006</v>
          </cell>
        </row>
        <row r="260">
          <cell r="A260" t="str">
            <v>1.14.4</v>
          </cell>
          <cell r="B260" t="str">
            <v>Rede de Esgoto Sanitário - Vide referência (13), (19) e (60)</v>
          </cell>
          <cell r="C260">
            <v>1</v>
          </cell>
          <cell r="D260" t="str">
            <v>vb</v>
          </cell>
          <cell r="E260">
            <v>18018.071788961999</v>
          </cell>
          <cell r="F260">
            <v>7949.1031866119993</v>
          </cell>
          <cell r="G260">
            <v>8256.0119323499985</v>
          </cell>
          <cell r="H260">
            <v>1797.693786</v>
          </cell>
          <cell r="I260">
            <v>15.262884</v>
          </cell>
          <cell r="J260">
            <v>18018.071788961999</v>
          </cell>
        </row>
        <row r="261">
          <cell r="A261" t="str">
            <v>1.14.4.1</v>
          </cell>
          <cell r="B261" t="str">
            <v>Fornecimento dos materiais e execução de CAIXA DE INSPEÇÃO DE ESGOTO (CES) com paredes em alvenaria, tampa e fundo em concreto armado, incluindo escavação, remoção dos materiais e demais serviços - 1,00x1,00x1,20m - Vide referência ( 19 )</v>
          </cell>
          <cell r="C261">
            <v>2</v>
          </cell>
          <cell r="D261" t="str">
            <v>ud</v>
          </cell>
          <cell r="E261">
            <v>1738.7885767560001</v>
          </cell>
          <cell r="F261">
            <v>342.92037908100002</v>
          </cell>
          <cell r="G261">
            <v>1314.6944406749999</v>
          </cell>
          <cell r="H261">
            <v>81.173756999999995</v>
          </cell>
          <cell r="J261">
            <v>3477.5771535119993</v>
          </cell>
        </row>
        <row r="262">
          <cell r="A262" t="str">
            <v>1.14.4.2</v>
          </cell>
          <cell r="B262" t="str">
            <v>Fornecimento dos materiais e execução de CONJUNTO DE FOSSA SÉPTICA E FILTRO ANAERÓBIO com anéis pré-moldados de concreto, topo e fundo em concreto armado e tampão de ferro fundido, incluindo escavações, remoção de material e tubulação de interligação - Di</v>
          </cell>
          <cell r="C262">
            <v>1</v>
          </cell>
          <cell r="D262" t="str">
            <v>cj</v>
          </cell>
          <cell r="E262">
            <v>11377.066248449999</v>
          </cell>
          <cell r="F262">
            <v>5498.6382244500001</v>
          </cell>
          <cell r="G262">
            <v>4819.1577839999991</v>
          </cell>
          <cell r="H262">
            <v>1059.2702400000001</v>
          </cell>
          <cell r="J262">
            <v>11377.066248449999</v>
          </cell>
        </row>
        <row r="263">
          <cell r="A263" t="str">
            <v>1.14.4.3</v>
          </cell>
          <cell r="B263" t="str">
            <v>Fornecimento e instalação de tubo PVC tipo esgoto D = 100 mm</v>
          </cell>
          <cell r="C263">
            <v>24</v>
          </cell>
          <cell r="D263" t="str">
            <v>m</v>
          </cell>
          <cell r="E263">
            <v>84.157846500000005</v>
          </cell>
          <cell r="F263">
            <v>73.526008500000003</v>
          </cell>
          <cell r="H263">
            <v>10.631837999999998</v>
          </cell>
          <cell r="J263">
            <v>2019.7883160000001</v>
          </cell>
        </row>
        <row r="264">
          <cell r="A264" t="str">
            <v>1.14.4.4</v>
          </cell>
          <cell r="B264" t="str">
            <v>Escavação de cavas e valas em material de 1ª categoria</v>
          </cell>
          <cell r="C264">
            <v>12</v>
          </cell>
          <cell r="D264" t="str">
            <v>m³</v>
          </cell>
          <cell r="E264">
            <v>29.946887250000003</v>
          </cell>
          <cell r="G264">
            <v>3.2042272500000002</v>
          </cell>
          <cell r="H264">
            <v>26.742660000000001</v>
          </cell>
          <cell r="J264">
            <v>359.36264700000004</v>
          </cell>
        </row>
        <row r="265">
          <cell r="A265" t="str">
            <v>1.14.4.5</v>
          </cell>
          <cell r="B265" t="str">
            <v>Reaterro compactado a 95% do PN com material de 1ª categoria</v>
          </cell>
          <cell r="C265">
            <v>12</v>
          </cell>
          <cell r="D265" t="str">
            <v>m³</v>
          </cell>
          <cell r="E265">
            <v>65.35645199999999</v>
          </cell>
          <cell r="G265">
            <v>64.084544999999991</v>
          </cell>
          <cell r="I265">
            <v>1.2719069999999999</v>
          </cell>
          <cell r="J265">
            <v>784.27742399999988</v>
          </cell>
        </row>
        <row r="267">
          <cell r="A267" t="str">
            <v>1.14.5</v>
          </cell>
          <cell r="B267" t="str">
            <v>Execução de envelopes elétricos e de instrumentação com mont</v>
          </cell>
          <cell r="C267">
            <v>1</v>
          </cell>
          <cell r="D267" t="str">
            <v>vb</v>
          </cell>
          <cell r="E267">
            <v>321069.08214810037</v>
          </cell>
          <cell r="F267">
            <v>44640.883207993793</v>
          </cell>
          <cell r="G267">
            <v>98019.983903026499</v>
          </cell>
          <cell r="H267">
            <v>177554.76544008002</v>
          </cell>
          <cell r="I267">
            <v>853.44959699999993</v>
          </cell>
          <cell r="J267">
            <v>302885.62859684404</v>
          </cell>
        </row>
        <row r="268">
          <cell r="A268" t="str">
            <v>1.14.5.1</v>
          </cell>
          <cell r="B268" t="str">
            <v xml:space="preserve">Escavação manual de cavas e valas até 2,00m de profundidade </v>
          </cell>
          <cell r="C268">
            <v>744</v>
          </cell>
          <cell r="D268" t="str">
            <v>m³</v>
          </cell>
          <cell r="E268">
            <v>29.94688725</v>
          </cell>
          <cell r="G268">
            <v>3.2042272499999997</v>
          </cell>
          <cell r="H268">
            <v>26.742660000000001</v>
          </cell>
          <cell r="J268">
            <v>22280.484113999999</v>
          </cell>
        </row>
        <row r="269">
          <cell r="A269" t="str">
            <v>1.14.5.2</v>
          </cell>
          <cell r="B269" t="str">
            <v>Nivelamento e apiloamento do fundo</v>
          </cell>
          <cell r="C269">
            <v>142</v>
          </cell>
          <cell r="D269" t="str">
            <v>m²</v>
          </cell>
          <cell r="E269">
            <v>48.063408749999994</v>
          </cell>
          <cell r="G269">
            <v>48.063408749999994</v>
          </cell>
          <cell r="J269">
            <v>6825.0040424999988</v>
          </cell>
        </row>
        <row r="270">
          <cell r="A270" t="str">
            <v>1.14.5.3</v>
          </cell>
          <cell r="B270" t="str">
            <v>Reaterro manual de cavas e valas com material selecionado</v>
          </cell>
          <cell r="C270">
            <v>661</v>
          </cell>
          <cell r="D270" t="str">
            <v>m³</v>
          </cell>
          <cell r="E270">
            <v>65.35645199999999</v>
          </cell>
          <cell r="G270">
            <v>64.084544999999991</v>
          </cell>
          <cell r="I270">
            <v>1.2719069999999999</v>
          </cell>
          <cell r="J270">
            <v>43200.614771999994</v>
          </cell>
        </row>
        <row r="271">
          <cell r="A271" t="str">
            <v>1.14.5.4</v>
          </cell>
          <cell r="B271" t="str">
            <v>Bota fora até 1,5 km (sem empolamento)</v>
          </cell>
          <cell r="C271">
            <v>83</v>
          </cell>
          <cell r="D271" t="str">
            <v>m³</v>
          </cell>
          <cell r="E271">
            <v>94.8875235</v>
          </cell>
          <cell r="G271">
            <v>19.225363499999997</v>
          </cell>
          <cell r="H271">
            <v>75.66216</v>
          </cell>
          <cell r="J271">
            <v>7875.6644504999995</v>
          </cell>
        </row>
        <row r="272">
          <cell r="A272" t="str">
            <v>1.14.5.5</v>
          </cell>
          <cell r="B272" t="str">
            <v>Fornec. lanç. concreto magro fck=10MPa e=5cm</v>
          </cell>
          <cell r="C272">
            <v>7</v>
          </cell>
          <cell r="D272" t="str">
            <v>m³</v>
          </cell>
          <cell r="E272">
            <v>374.48366445000005</v>
          </cell>
          <cell r="F272">
            <v>246.31457445000004</v>
          </cell>
          <cell r="G272">
            <v>128.16908999999998</v>
          </cell>
          <cell r="J272">
            <v>2621.3856511500003</v>
          </cell>
        </row>
        <row r="273">
          <cell r="A273" t="str">
            <v>1.14.5.6</v>
          </cell>
          <cell r="B273" t="str">
            <v>Fornec. lanç. concreto estrutural fck=15 MPa</v>
          </cell>
          <cell r="C273">
            <v>76</v>
          </cell>
          <cell r="D273" t="str">
            <v>m³</v>
          </cell>
          <cell r="E273">
            <v>459.35410500000006</v>
          </cell>
          <cell r="F273">
            <v>267.10047000000003</v>
          </cell>
          <cell r="G273">
            <v>192.25363499999997</v>
          </cell>
          <cell r="J273">
            <v>34910.911980000004</v>
          </cell>
        </row>
        <row r="274">
          <cell r="A274" t="str">
            <v>1.14.5.7</v>
          </cell>
          <cell r="B274" t="str">
            <v>Fornec. preparo e aplicação de armadura Aço CA-50 - construt</v>
          </cell>
          <cell r="C274">
            <v>1142.32</v>
          </cell>
          <cell r="D274" t="str">
            <v>kg</v>
          </cell>
          <cell r="E274">
            <v>7.6470962400000007</v>
          </cell>
          <cell r="F274">
            <v>3.3780545399999995</v>
          </cell>
          <cell r="G274">
            <v>3.8450726999999993</v>
          </cell>
          <cell r="H274">
            <v>0.42396899999999998</v>
          </cell>
          <cell r="J274">
            <v>8735.4309768767998</v>
          </cell>
        </row>
        <row r="275">
          <cell r="A275" t="str">
            <v>1.14.5.8</v>
          </cell>
          <cell r="B275" t="str">
            <v>Fornec. mont. e desmont. formas de madeira plana</v>
          </cell>
          <cell r="C275">
            <v>163.65</v>
          </cell>
          <cell r="D275" t="str">
            <v>m²</v>
          </cell>
          <cell r="E275">
            <v>102.60538995</v>
          </cell>
          <cell r="F275">
            <v>19.29548145</v>
          </cell>
          <cell r="G275">
            <v>83.309908499999992</v>
          </cell>
          <cell r="J275">
            <v>16791.372065317501</v>
          </cell>
        </row>
        <row r="276">
          <cell r="A276" t="str">
            <v>1.14.5.9</v>
          </cell>
          <cell r="B276" t="str">
            <v>Montagem eletroduto 2", incluindo curvas de afloramento</v>
          </cell>
          <cell r="C276">
            <v>2378</v>
          </cell>
          <cell r="D276" t="str">
            <v>m</v>
          </cell>
          <cell r="E276">
            <v>39.869392499999996</v>
          </cell>
          <cell r="H276">
            <v>39.869392499999996</v>
          </cell>
          <cell r="J276">
            <v>94809.415364999993</v>
          </cell>
        </row>
        <row r="277">
          <cell r="A277" t="str">
            <v>1.14.5.10</v>
          </cell>
          <cell r="B277" t="str">
            <v>Montagem eletroduto 3", incluindo curvas de afloramento</v>
          </cell>
          <cell r="C277">
            <v>638</v>
          </cell>
          <cell r="D277" t="str">
            <v>m</v>
          </cell>
          <cell r="E277">
            <v>66.465294</v>
          </cell>
          <cell r="H277">
            <v>66.465294</v>
          </cell>
          <cell r="J277">
            <v>42404.857572000001</v>
          </cell>
        </row>
        <row r="278">
          <cell r="A278" t="str">
            <v>1.14.5.11</v>
          </cell>
          <cell r="B278" t="str">
            <v>Montagem eletroduto 4", incluindo curvas de afloramento</v>
          </cell>
          <cell r="C278">
            <v>80</v>
          </cell>
          <cell r="D278" t="str">
            <v>m</v>
          </cell>
          <cell r="E278">
            <v>79.755091499999992</v>
          </cell>
          <cell r="H278">
            <v>79.755091499999992</v>
          </cell>
          <cell r="J278">
            <v>6380.4073199999993</v>
          </cell>
        </row>
        <row r="279">
          <cell r="A279" t="str">
            <v>1.14.5.12</v>
          </cell>
          <cell r="B279" t="str">
            <v>Caixa de passagem 702-MHE-01 com 2,40x2,40x2,25 em concreto pré-moldado armado com aço CA-50 (540kg/caixa) com tampão em ferro fundido, dreno de fundo com bidim e brita, perfis internos, blockout e todos os demais elementos necessários para sua execução d</v>
          </cell>
          <cell r="C279">
            <v>1</v>
          </cell>
          <cell r="D279" t="str">
            <v>un</v>
          </cell>
          <cell r="E279">
            <v>18183.453551255996</v>
          </cell>
          <cell r="F279">
            <v>5637.1676329185002</v>
          </cell>
          <cell r="G279">
            <v>11321.015508337499</v>
          </cell>
          <cell r="H279">
            <v>1212.55134</v>
          </cell>
          <cell r="I279">
            <v>12.719069999999999</v>
          </cell>
          <cell r="J279">
            <v>18183.453551255996</v>
          </cell>
        </row>
        <row r="281">
          <cell r="A281" t="str">
            <v>1.14.5.13</v>
          </cell>
          <cell r="B281" t="str">
            <v>Omissos</v>
          </cell>
          <cell r="C281">
            <v>1</v>
          </cell>
          <cell r="D281" t="str">
            <v>vb</v>
          </cell>
          <cell r="E281">
            <v>16050.080287499999</v>
          </cell>
          <cell r="F281">
            <v>9963.3530324999992</v>
          </cell>
          <cell r="H281">
            <v>6086.7272549999998</v>
          </cell>
          <cell r="J281">
            <v>16050.080287499999</v>
          </cell>
        </row>
        <row r="282">
          <cell r="A282" t="str">
            <v>1.14.5.13.1</v>
          </cell>
          <cell r="B282" t="str">
            <v>Montagem e fornecimento curvas 2'' de afloramento</v>
          </cell>
          <cell r="C282">
            <v>85</v>
          </cell>
          <cell r="D282" t="str">
            <v>pç</v>
          </cell>
          <cell r="E282">
            <v>50.664295500000001</v>
          </cell>
          <cell r="F282">
            <v>24.084700499999997</v>
          </cell>
          <cell r="H282">
            <v>26.579594999999998</v>
          </cell>
          <cell r="J282">
            <v>4306.4651174999999</v>
          </cell>
        </row>
        <row r="283">
          <cell r="A283" t="str">
            <v>1.14.5.13.2</v>
          </cell>
          <cell r="B283" t="str">
            <v>Montagem e fornecimento curvas 3'' de afloramento</v>
          </cell>
          <cell r="C283">
            <v>95</v>
          </cell>
          <cell r="D283" t="str">
            <v>pç</v>
          </cell>
          <cell r="E283">
            <v>95.229960000000005</v>
          </cell>
          <cell r="F283">
            <v>63.334446</v>
          </cell>
          <cell r="H283">
            <v>31.895513999999995</v>
          </cell>
          <cell r="J283">
            <v>9046.8462</v>
          </cell>
        </row>
        <row r="284">
          <cell r="A284" t="str">
            <v>1.14.5.13.3</v>
          </cell>
          <cell r="B284" t="str">
            <v>Montagem e fornecimento curvas 4'' de afloramento</v>
          </cell>
          <cell r="C284">
            <v>20</v>
          </cell>
          <cell r="D284" t="str">
            <v>pç</v>
          </cell>
          <cell r="E284">
            <v>134.8384485</v>
          </cell>
          <cell r="F284">
            <v>94.969055999999995</v>
          </cell>
          <cell r="H284">
            <v>39.869392499999996</v>
          </cell>
          <cell r="J284">
            <v>2696.7689700000001</v>
          </cell>
        </row>
        <row r="286">
          <cell r="A286" t="str">
            <v>1.14.6</v>
          </cell>
          <cell r="B286" t="str">
            <v>Drenagem de óleo trafos da subestação - Área externa ao prédio - Vide referência (13) e (59)</v>
          </cell>
          <cell r="C286">
            <v>1</v>
          </cell>
          <cell r="D286" t="str">
            <v>vb</v>
          </cell>
          <cell r="E286">
            <v>8450.8599314999992</v>
          </cell>
          <cell r="F286">
            <v>2316.7459874999995</v>
          </cell>
          <cell r="G286">
            <v>1794.3672599999998</v>
          </cell>
          <cell r="H286">
            <v>4310.4928230000005</v>
          </cell>
          <cell r="I286">
            <v>29.253860999999997</v>
          </cell>
          <cell r="J286">
            <v>8450.8599314999992</v>
          </cell>
        </row>
        <row r="287">
          <cell r="A287" t="str">
            <v>1.14.6.1</v>
          </cell>
          <cell r="B287" t="str">
            <v>Tubos e conexões em ferro fundido, K-9, ponta e bolsa, com anéis de neoprene</v>
          </cell>
          <cell r="C287">
            <v>1</v>
          </cell>
          <cell r="D287" t="str">
            <v>vb</v>
          </cell>
          <cell r="E287">
            <v>2950.2045929999999</v>
          </cell>
          <cell r="F287">
            <v>796.89865499999996</v>
          </cell>
          <cell r="H287">
            <v>2153.305938</v>
          </cell>
          <cell r="J287">
            <v>2950.2045929999999</v>
          </cell>
        </row>
        <row r="288">
          <cell r="A288" t="str">
            <v>1.14.6.1.1</v>
          </cell>
          <cell r="B288" t="str">
            <v>Tubo D = 150 mm</v>
          </cell>
          <cell r="C288">
            <v>18</v>
          </cell>
          <cell r="D288" t="str">
            <v>m</v>
          </cell>
          <cell r="E288">
            <v>121.66279649999998</v>
          </cell>
          <cell r="F288">
            <v>28.617907500000001</v>
          </cell>
          <cell r="H288">
            <v>93.044888999999998</v>
          </cell>
          <cell r="J288">
            <v>2189.9303369999998</v>
          </cell>
        </row>
        <row r="289">
          <cell r="A289" t="str">
            <v>1.14.6.1.2</v>
          </cell>
          <cell r="B289" t="str">
            <v>Curva 45o D = 150 mm</v>
          </cell>
          <cell r="C289">
            <v>4</v>
          </cell>
          <cell r="D289" t="str">
            <v>un</v>
          </cell>
          <cell r="E289">
            <v>190.06856399999998</v>
          </cell>
          <cell r="F289">
            <v>70.44408</v>
          </cell>
          <cell r="H289">
            <v>119.624484</v>
          </cell>
          <cell r="J289">
            <v>760.27425599999992</v>
          </cell>
        </row>
        <row r="290">
          <cell r="A290" t="str">
            <v>1.14.6.2</v>
          </cell>
          <cell r="B290" t="str">
            <v xml:space="preserve">Fornecimento dos materiais e execução de CAIXA DE RETENÇÃO DE ÓLEO (CRO) em concreto armado com tampão de ferro fundido, tubo de ferro fundido, incluindo escavação, remoção dos materiais e demais serviços - 1,50x1,50x2,15m - Considerar 262kg de aço CA-50 </v>
          </cell>
          <cell r="C290">
            <v>1</v>
          </cell>
          <cell r="D290" t="str">
            <v>un</v>
          </cell>
          <cell r="E290">
            <v>1935.5000174999998</v>
          </cell>
          <cell r="F290">
            <v>1519.8473324999998</v>
          </cell>
          <cell r="H290">
            <v>415.65268500000002</v>
          </cell>
          <cell r="J290">
            <v>1935.5000174999998</v>
          </cell>
        </row>
        <row r="291">
          <cell r="A291" t="str">
            <v>1.14.6.3</v>
          </cell>
          <cell r="B291" t="str">
            <v>Escavação de cavas e valas em material de 1ª categoria</v>
          </cell>
          <cell r="C291">
            <v>34</v>
          </cell>
          <cell r="D291" t="str">
            <v>m³</v>
          </cell>
          <cell r="E291">
            <v>29.946887250000003</v>
          </cell>
          <cell r="G291">
            <v>3.2042272499999997</v>
          </cell>
          <cell r="H291">
            <v>26.742660000000001</v>
          </cell>
          <cell r="J291">
            <v>1018.1941665000001</v>
          </cell>
        </row>
        <row r="292">
          <cell r="A292" t="str">
            <v>1.14.6.4</v>
          </cell>
          <cell r="B292" t="str">
            <v>Reaterro compactado a 95% do PN com material de 1ª categoria</v>
          </cell>
          <cell r="C292">
            <v>23</v>
          </cell>
          <cell r="D292" t="str">
            <v>m³</v>
          </cell>
          <cell r="E292">
            <v>65.35645199999999</v>
          </cell>
          <cell r="G292">
            <v>64.084544999999991</v>
          </cell>
          <cell r="I292">
            <v>1.2719069999999999</v>
          </cell>
          <cell r="J292">
            <v>1503.1983959999998</v>
          </cell>
        </row>
        <row r="293">
          <cell r="A293" t="str">
            <v>1.14.6.5</v>
          </cell>
          <cell r="B293" t="str">
            <v>Remoção dos materiais excedentes para bota fora.</v>
          </cell>
          <cell r="C293">
            <v>11</v>
          </cell>
          <cell r="D293" t="str">
            <v>m³</v>
          </cell>
          <cell r="E293">
            <v>94.8875235</v>
          </cell>
          <cell r="G293">
            <v>19.225363499999997</v>
          </cell>
          <cell r="H293">
            <v>75.66216</v>
          </cell>
          <cell r="J293">
            <v>1043.7627585</v>
          </cell>
        </row>
        <row r="295">
          <cell r="A295" t="str">
            <v>1.15</v>
          </cell>
          <cell r="B295" t="str">
            <v>SUPORTES ESPECIAIS PARA TUBULAÇÕES - Vide referência (58)</v>
          </cell>
          <cell r="C295">
            <v>1</v>
          </cell>
          <cell r="D295" t="str">
            <v>vb</v>
          </cell>
          <cell r="E295">
            <v>25718.926319771999</v>
          </cell>
          <cell r="F295">
            <v>11745.025486572</v>
          </cell>
          <cell r="G295">
            <v>12724.627255199997</v>
          </cell>
          <cell r="H295">
            <v>1216.203996</v>
          </cell>
          <cell r="I295">
            <v>33.069581999999997</v>
          </cell>
          <cell r="J295">
            <v>25718.926319771999</v>
          </cell>
        </row>
        <row r="297">
          <cell r="A297" t="str">
            <v>1.15.1</v>
          </cell>
          <cell r="B297" t="str">
            <v>Tipo 1 - Suportes apoiados em estruturas de concreto já executadas</v>
          </cell>
          <cell r="C297">
            <v>38</v>
          </cell>
          <cell r="D297" t="str">
            <v>ud</v>
          </cell>
          <cell r="E297">
            <v>410.35268629342107</v>
          </cell>
          <cell r="F297">
            <v>233.7495150513158</v>
          </cell>
          <cell r="G297">
            <v>173.63538824210528</v>
          </cell>
          <cell r="H297">
            <v>2.9677830000000003</v>
          </cell>
          <cell r="J297">
            <v>15593.402079149999</v>
          </cell>
        </row>
        <row r="299">
          <cell r="A299" t="str">
            <v>1.15.2</v>
          </cell>
          <cell r="B299" t="str">
            <v>Tipo 2 - Suportes apoiados sobre bases isoladas no terreno</v>
          </cell>
          <cell r="C299">
            <v>1</v>
          </cell>
          <cell r="D299" t="str">
            <v>vb</v>
          </cell>
          <cell r="E299">
            <v>10125.524240621999</v>
          </cell>
          <cell r="F299">
            <v>2862.5439146219996</v>
          </cell>
          <cell r="G299">
            <v>6126.4825019999989</v>
          </cell>
          <cell r="H299">
            <v>1103.428242</v>
          </cell>
          <cell r="I299">
            <v>33.069581999999997</v>
          </cell>
          <cell r="J299">
            <v>10125.524240621999</v>
          </cell>
        </row>
        <row r="300">
          <cell r="A300" t="str">
            <v>1.15.2.1</v>
          </cell>
          <cell r="B300" t="str">
            <v xml:space="preserve">Escavação manual de cavas e valas até 2,00m de profundidade </v>
          </cell>
          <cell r="C300">
            <v>29</v>
          </cell>
          <cell r="D300" t="str">
            <v>m³</v>
          </cell>
          <cell r="E300">
            <v>29.94688725</v>
          </cell>
          <cell r="G300">
            <v>3.2042272499999997</v>
          </cell>
          <cell r="H300">
            <v>26.742660000000001</v>
          </cell>
          <cell r="J300">
            <v>868.45973025000001</v>
          </cell>
        </row>
        <row r="301">
          <cell r="A301" t="str">
            <v>1.15.2.2</v>
          </cell>
          <cell r="B301" t="str">
            <v>Nivelamento e apiloamento do fundo</v>
          </cell>
          <cell r="C301">
            <v>7</v>
          </cell>
          <cell r="D301" t="str">
            <v>m²</v>
          </cell>
          <cell r="E301">
            <v>48.063408749999994</v>
          </cell>
          <cell r="G301">
            <v>48.063408749999994</v>
          </cell>
          <cell r="J301">
            <v>336.44386124999994</v>
          </cell>
        </row>
        <row r="302">
          <cell r="A302" t="str">
            <v>1.15.2.3</v>
          </cell>
          <cell r="B302" t="str">
            <v>Reaterro manual de cavas e valas com material selecionado</v>
          </cell>
          <cell r="C302">
            <v>26</v>
          </cell>
          <cell r="D302" t="str">
            <v>m³</v>
          </cell>
          <cell r="E302">
            <v>65.35645199999999</v>
          </cell>
          <cell r="G302">
            <v>64.084544999999991</v>
          </cell>
          <cell r="I302">
            <v>1.2719069999999999</v>
          </cell>
          <cell r="J302">
            <v>1699.2677519999997</v>
          </cell>
        </row>
        <row r="303">
          <cell r="A303" t="str">
            <v>1.15.2.4</v>
          </cell>
          <cell r="B303" t="str">
            <v>Bota fora até 1,5 km (sem empolamento)</v>
          </cell>
          <cell r="C303">
            <v>3</v>
          </cell>
          <cell r="D303" t="str">
            <v>m³</v>
          </cell>
          <cell r="E303">
            <v>94.8875235</v>
          </cell>
          <cell r="G303">
            <v>19.225363499999997</v>
          </cell>
          <cell r="H303">
            <v>75.66216</v>
          </cell>
          <cell r="J303">
            <v>284.66257050000002</v>
          </cell>
        </row>
        <row r="304">
          <cell r="A304" t="str">
            <v>1.15.2.5</v>
          </cell>
          <cell r="B304" t="str">
            <v>Fornecimento, lançamento e adensamento de concreto magro fck</v>
          </cell>
          <cell r="C304">
            <v>0.36</v>
          </cell>
          <cell r="D304" t="str">
            <v>m³</v>
          </cell>
          <cell r="E304">
            <v>374.48366444999999</v>
          </cell>
          <cell r="F304">
            <v>246.31457445000004</v>
          </cell>
          <cell r="G304">
            <v>128.16908999999998</v>
          </cell>
          <cell r="J304">
            <v>134.814119202</v>
          </cell>
        </row>
        <row r="305">
          <cell r="A305" t="str">
            <v>1.15.2.6</v>
          </cell>
          <cell r="B305" t="str">
            <v>Fornecimento, lançamento e adensamento de concreto estrutura</v>
          </cell>
          <cell r="C305">
            <v>3</v>
          </cell>
          <cell r="D305" t="str">
            <v>m³</v>
          </cell>
          <cell r="E305">
            <v>448.34721749999994</v>
          </cell>
          <cell r="F305">
            <v>320.17812749999996</v>
          </cell>
          <cell r="G305">
            <v>128.16908999999998</v>
          </cell>
          <cell r="J305">
            <v>1345.0416524999998</v>
          </cell>
        </row>
        <row r="306">
          <cell r="A306" t="str">
            <v>1.15.2.7</v>
          </cell>
          <cell r="B306" t="str">
            <v>Fornec. mont. e desmont. formas de madeira plana</v>
          </cell>
          <cell r="C306">
            <v>24</v>
          </cell>
          <cell r="D306" t="str">
            <v>m²</v>
          </cell>
          <cell r="E306">
            <v>115.42229894999998</v>
          </cell>
          <cell r="F306">
            <v>19.29548145</v>
          </cell>
          <cell r="G306">
            <v>96.126817499999973</v>
          </cell>
          <cell r="J306">
            <v>2770.1351747999997</v>
          </cell>
        </row>
        <row r="307">
          <cell r="A307" t="str">
            <v>1.15.2.8</v>
          </cell>
          <cell r="B307" t="str">
            <v>Fornec. preparo e aplicação de armadura Aço CA-50</v>
          </cell>
          <cell r="C307">
            <v>238</v>
          </cell>
          <cell r="D307" t="str">
            <v>kg</v>
          </cell>
          <cell r="E307">
            <v>7.6470962399999989</v>
          </cell>
          <cell r="F307">
            <v>3.3780545399999995</v>
          </cell>
          <cell r="G307">
            <v>3.8450726999999993</v>
          </cell>
          <cell r="H307">
            <v>0.42396900000000004</v>
          </cell>
          <cell r="J307">
            <v>1820.0089051199998</v>
          </cell>
        </row>
        <row r="308">
          <cell r="A308" t="str">
            <v>1.15.2.9</v>
          </cell>
          <cell r="B308" t="str">
            <v>Fornecimento e instalação de insert chapa de aço 300x300x10m</v>
          </cell>
          <cell r="C308">
            <v>10</v>
          </cell>
          <cell r="D308" t="str">
            <v>pç</v>
          </cell>
          <cell r="E308">
            <v>86.669047499999991</v>
          </cell>
          <cell r="F308">
            <v>54.626774999999995</v>
          </cell>
          <cell r="G308">
            <v>32.042272499999996</v>
          </cell>
          <cell r="J308">
            <v>866.69047499999988</v>
          </cell>
        </row>
        <row r="309">
          <cell r="J309">
            <v>2100000.0123242079</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venda"/>
      <sheetName val="orçamento"/>
      <sheetName val="$ insumos"/>
      <sheetName val="composições"/>
      <sheetName val="Plan2"/>
      <sheetName val="medições estimadas"/>
      <sheetName val="esquadrias"/>
      <sheetName val="Equipe gerencial"/>
      <sheetName val="Despesas Gerais"/>
      <sheetName val="Canteiro"/>
      <sheetName val="Equipamentos"/>
      <sheetName val="Pequenas Ferramentas"/>
      <sheetName val="insumos"/>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venda"/>
      <sheetName val="ALVENARIA"/>
      <sheetName val="REVESTIMENTOS"/>
      <sheetName val="ESQUADRIAS"/>
      <sheetName val="ACABAMENTOS"/>
      <sheetName val="SINTÉTICO"/>
      <sheetName val="ABC DE SERVIÇO_28 meses"/>
      <sheetName val="PO 010-15 Orç EC"/>
      <sheetName val="Orç resumido"/>
      <sheetName val="medições estimadas"/>
      <sheetName val="Equipe gerencial"/>
      <sheetName val="Despesas Gerais"/>
      <sheetName val="Canteiro"/>
      <sheetName val="Equipamentos"/>
      <sheetName val="Pequenas Ferramen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Básicos -Planejamento"/>
      <sheetName val="Stake-holders - Análise"/>
      <sheetName val="Stake-holders - Estratégias"/>
      <sheetName val="Escopo - Mudanças de Escopo"/>
      <sheetName val="Prazo - Critério de progresso"/>
      <sheetName val="Prazo - Curva"/>
      <sheetName val="Custos - Orçamento CBS projeto"/>
      <sheetName val="Custos - Orçam. CBS projeto (2)"/>
      <sheetName val="Custos - Orçamento CBS corpor."/>
      <sheetName val="Custos - Curva CSD"/>
      <sheetName val="Custos - Curva Viagens"/>
      <sheetName val="Custos - Curva EFO"/>
      <sheetName val="Custos - Comprometimento Receit"/>
      <sheetName val="Custos - Reajuste"/>
      <sheetName val="Custos - por posto de trabalho"/>
      <sheetName val="Qualidade - Reclamações e NC"/>
      <sheetName val="Qualidade - eventos e indicador"/>
      <sheetName val="Qualidade - Segurança e Medicin"/>
      <sheetName val="Qualidade - Meio-ambiente"/>
      <sheetName val="RH - Alocação"/>
      <sheetName val="RH - mobilização"/>
      <sheetName val="Comunicação"/>
      <sheetName val="Risco "/>
      <sheetName val="Suprimentos - Plano"/>
      <sheetName val="Suprimentos - Vendor list"/>
      <sheetName val="Suprimentos - Acompanhamento"/>
      <sheetName val="Suprimentos - Controle"/>
      <sheetName val="Integração - Earned Value"/>
      <sheetName val="Integração - Metas"/>
      <sheetName val="Integração - Processos"/>
      <sheetName val="Integração - Flag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ORÇAMENTO"/>
      <sheetName val="Composições"/>
      <sheetName val="ITENS_EXCLUSOS"/>
    </sheetNames>
    <sheetDataSet>
      <sheetData sheetId="0" refreshError="1"/>
      <sheetData sheetId="1" refreshError="1">
        <row r="15">
          <cell r="A15">
            <v>1</v>
          </cell>
          <cell r="C15">
            <v>1</v>
          </cell>
          <cell r="D15" t="str">
            <v>SERVIÇOS PRELIMINARES E GERAIS</v>
          </cell>
          <cell r="K15">
            <v>1883316.26</v>
          </cell>
          <cell r="N15">
            <v>1883316.26</v>
          </cell>
        </row>
        <row r="17">
          <cell r="A17" t="str">
            <v>1.1</v>
          </cell>
          <cell r="C17" t="str">
            <v>1.1</v>
          </cell>
          <cell r="D17" t="str">
            <v>SERVIÇOS TÉCNICOS</v>
          </cell>
          <cell r="K17">
            <v>136500</v>
          </cell>
          <cell r="N17">
            <v>136500</v>
          </cell>
        </row>
        <row r="18">
          <cell r="C18">
            <v>1</v>
          </cell>
          <cell r="D18" t="str">
            <v>PCMAT</v>
          </cell>
          <cell r="E18" t="str">
            <v>vb</v>
          </cell>
          <cell r="F18">
            <v>1</v>
          </cell>
          <cell r="I18">
            <v>0</v>
          </cell>
          <cell r="J18" t="str">
            <v>DI Jorge</v>
          </cell>
          <cell r="K18">
            <v>0</v>
          </cell>
          <cell r="M18">
            <v>0</v>
          </cell>
        </row>
        <row r="19">
          <cell r="C19">
            <v>2</v>
          </cell>
          <cell r="D19" t="str">
            <v>Controle tecnológico de concreto cfe. NBR 6118/12655/12654</v>
          </cell>
          <cell r="E19" t="str">
            <v>vb</v>
          </cell>
          <cell r="F19">
            <v>1</v>
          </cell>
          <cell r="I19">
            <v>0</v>
          </cell>
          <cell r="J19" t="str">
            <v>DI Jorge</v>
          </cell>
          <cell r="K19">
            <v>0</v>
          </cell>
          <cell r="M19">
            <v>0</v>
          </cell>
        </row>
        <row r="20">
          <cell r="C20">
            <v>3</v>
          </cell>
          <cell r="D20" t="str">
            <v>Controle tecnológico de aço cfe.NBR 7480</v>
          </cell>
          <cell r="E20" t="str">
            <v>vb</v>
          </cell>
          <cell r="F20">
            <v>1</v>
          </cell>
          <cell r="H20">
            <v>31500</v>
          </cell>
          <cell r="I20">
            <v>31500</v>
          </cell>
          <cell r="J20" t="str">
            <v>DI Jorge II</v>
          </cell>
          <cell r="K20">
            <v>31500</v>
          </cell>
          <cell r="M20">
            <v>31500</v>
          </cell>
        </row>
        <row r="21">
          <cell r="C21">
            <v>4</v>
          </cell>
          <cell r="D21" t="str">
            <v>Controle tecnológico de blocos (concreto) cfe. NBR 7173</v>
          </cell>
          <cell r="E21" t="str">
            <v>vb</v>
          </cell>
          <cell r="F21">
            <v>1</v>
          </cell>
          <cell r="H21">
            <v>5000</v>
          </cell>
          <cell r="I21">
            <v>5000</v>
          </cell>
          <cell r="J21" t="str">
            <v>DI Jorge II</v>
          </cell>
          <cell r="K21">
            <v>5000</v>
          </cell>
          <cell r="M21">
            <v>5000</v>
          </cell>
        </row>
        <row r="22">
          <cell r="C22">
            <v>5</v>
          </cell>
          <cell r="D22" t="str">
            <v>Projeto de gerenciamento de resíduos sólidos cfe. Resolução Conama nº 307</v>
          </cell>
          <cell r="E22" t="str">
            <v>vb</v>
          </cell>
          <cell r="F22" t="str">
            <v>item excluso conforme resposta nº 01/2005</v>
          </cell>
          <cell r="M22">
            <v>0</v>
          </cell>
        </row>
        <row r="23">
          <cell r="C23">
            <v>6</v>
          </cell>
          <cell r="D23" t="str">
            <v>Serviços topográficos</v>
          </cell>
          <cell r="E23" t="str">
            <v>vb</v>
          </cell>
          <cell r="F23">
            <v>1</v>
          </cell>
          <cell r="H23">
            <v>90000</v>
          </cell>
          <cell r="I23">
            <v>90000</v>
          </cell>
          <cell r="J23" t="str">
            <v>DI Jorge II</v>
          </cell>
          <cell r="K23">
            <v>90000</v>
          </cell>
          <cell r="M23">
            <v>90000</v>
          </cell>
        </row>
        <row r="24">
          <cell r="D24" t="str">
            <v>Omissos</v>
          </cell>
          <cell r="M24">
            <v>0</v>
          </cell>
        </row>
        <row r="25">
          <cell r="D25" t="str">
            <v>Consultorias</v>
          </cell>
          <cell r="E25" t="str">
            <v>vb</v>
          </cell>
          <cell r="F25">
            <v>1</v>
          </cell>
          <cell r="H25">
            <v>10000</v>
          </cell>
          <cell r="I25">
            <v>10000</v>
          </cell>
          <cell r="J25" t="str">
            <v>DI Jorge II</v>
          </cell>
          <cell r="K25">
            <v>10000</v>
          </cell>
          <cell r="M25">
            <v>10000</v>
          </cell>
        </row>
        <row r="27">
          <cell r="A27" t="str">
            <v>1.2</v>
          </cell>
          <cell r="C27" t="str">
            <v>1.2</v>
          </cell>
          <cell r="D27" t="str">
            <v>SERVIÇOS PRELIMINARES</v>
          </cell>
          <cell r="K27">
            <v>57925</v>
          </cell>
          <cell r="N27">
            <v>57925</v>
          </cell>
        </row>
        <row r="28">
          <cell r="C28">
            <v>1</v>
          </cell>
          <cell r="D28" t="str">
            <v>Cópias (plotagens)</v>
          </cell>
          <cell r="E28" t="str">
            <v>vb</v>
          </cell>
          <cell r="F28">
            <v>1</v>
          </cell>
          <cell r="H28">
            <v>9800</v>
          </cell>
          <cell r="I28">
            <v>9800</v>
          </cell>
          <cell r="J28" t="str">
            <v>DI Jorge</v>
          </cell>
          <cell r="K28">
            <v>9800</v>
          </cell>
          <cell r="M28">
            <v>9800</v>
          </cell>
        </row>
        <row r="29">
          <cell r="C29">
            <v>2</v>
          </cell>
          <cell r="D29" t="str">
            <v>Despesas legais</v>
          </cell>
          <cell r="E29" t="str">
            <v>vb</v>
          </cell>
          <cell r="F29" t="str">
            <v>excluso</v>
          </cell>
          <cell r="I29">
            <v>0</v>
          </cell>
          <cell r="M29">
            <v>0</v>
          </cell>
        </row>
        <row r="30">
          <cell r="C30">
            <v>3</v>
          </cell>
          <cell r="D30" t="str">
            <v>Licenças, emolumentos, taxas</v>
          </cell>
          <cell r="E30" t="str">
            <v>vb</v>
          </cell>
          <cell r="F30" t="str">
            <v>excluso</v>
          </cell>
          <cell r="I30">
            <v>0</v>
          </cell>
          <cell r="M30">
            <v>0</v>
          </cell>
        </row>
        <row r="31">
          <cell r="C31">
            <v>4</v>
          </cell>
          <cell r="D31" t="str">
            <v>Impostos e seguros</v>
          </cell>
          <cell r="E31" t="str">
            <v>vb</v>
          </cell>
          <cell r="F31">
            <v>1</v>
          </cell>
          <cell r="H31">
            <v>48125</v>
          </cell>
          <cell r="I31">
            <v>48125</v>
          </cell>
          <cell r="J31" t="str">
            <v>DI Jorge</v>
          </cell>
          <cell r="K31">
            <v>48125</v>
          </cell>
          <cell r="M31">
            <v>48125</v>
          </cell>
        </row>
        <row r="32">
          <cell r="D32" t="str">
            <v>Omissos</v>
          </cell>
        </row>
        <row r="34">
          <cell r="A34" t="str">
            <v>1.3</v>
          </cell>
          <cell r="C34" t="str">
            <v>1.3</v>
          </cell>
          <cell r="D34" t="str">
            <v>INSTALAÇÕES PROVISÓRIAS</v>
          </cell>
          <cell r="K34">
            <v>261281.26</v>
          </cell>
          <cell r="N34">
            <v>261281.26</v>
          </cell>
        </row>
        <row r="35">
          <cell r="C35">
            <v>1</v>
          </cell>
          <cell r="D35" t="str">
            <v>Placas de obra</v>
          </cell>
          <cell r="E35" t="str">
            <v>m²</v>
          </cell>
          <cell r="F35">
            <v>30</v>
          </cell>
          <cell r="G35">
            <v>165</v>
          </cell>
          <cell r="H35">
            <v>35</v>
          </cell>
          <cell r="I35">
            <v>200</v>
          </cell>
          <cell r="J35" t="str">
            <v>DI Jorge</v>
          </cell>
          <cell r="K35">
            <v>6000</v>
          </cell>
          <cell r="M35">
            <v>6000</v>
          </cell>
        </row>
        <row r="36">
          <cell r="C36">
            <v>2</v>
          </cell>
          <cell r="D36" t="str">
            <v>Placas de sinalização</v>
          </cell>
          <cell r="E36" t="str">
            <v>vb</v>
          </cell>
          <cell r="F36">
            <v>1</v>
          </cell>
          <cell r="G36">
            <v>1474.2</v>
          </cell>
          <cell r="H36">
            <v>982.80000000000007</v>
          </cell>
          <cell r="I36">
            <v>2457</v>
          </cell>
          <cell r="J36" t="str">
            <v>DI Jorge</v>
          </cell>
          <cell r="K36">
            <v>2457</v>
          </cell>
          <cell r="M36">
            <v>2457</v>
          </cell>
        </row>
        <row r="37">
          <cell r="B37">
            <v>1</v>
          </cell>
          <cell r="C37">
            <v>3</v>
          </cell>
          <cell r="D37" t="str">
            <v>Tapumes (Manutenção)</v>
          </cell>
          <cell r="E37" t="str">
            <v>m²</v>
          </cell>
          <cell r="F37">
            <v>107.8</v>
          </cell>
          <cell r="G37">
            <v>16.697588126159555</v>
          </cell>
          <cell r="H37">
            <v>11.131725417439704</v>
          </cell>
          <cell r="I37">
            <v>27.829313543599259</v>
          </cell>
          <cell r="J37" t="str">
            <v>DI Jorge</v>
          </cell>
          <cell r="K37">
            <v>3000</v>
          </cell>
          <cell r="M37">
            <v>3000</v>
          </cell>
        </row>
        <row r="38">
          <cell r="C38">
            <v>4</v>
          </cell>
          <cell r="D38" t="str">
            <v>Portão de acesso materiais (Manutenção)</v>
          </cell>
          <cell r="E38" t="str">
            <v>vb</v>
          </cell>
          <cell r="I38">
            <v>0</v>
          </cell>
          <cell r="K38">
            <v>0</v>
          </cell>
          <cell r="M38">
            <v>0</v>
          </cell>
        </row>
        <row r="39">
          <cell r="C39">
            <v>5</v>
          </cell>
          <cell r="D39" t="str">
            <v>Telheiros</v>
          </cell>
          <cell r="E39" t="str">
            <v>m²</v>
          </cell>
          <cell r="I39">
            <v>0</v>
          </cell>
          <cell r="K39">
            <v>0</v>
          </cell>
          <cell r="M39">
            <v>0</v>
          </cell>
        </row>
        <row r="40">
          <cell r="C40">
            <v>6</v>
          </cell>
          <cell r="D40" t="str">
            <v>Barracão  para escritórios e fiscalização, depósitos e refeitório</v>
          </cell>
          <cell r="E40" t="str">
            <v>m²</v>
          </cell>
          <cell r="F40">
            <v>400</v>
          </cell>
          <cell r="G40">
            <v>67.5</v>
          </cell>
          <cell r="H40">
            <v>45</v>
          </cell>
          <cell r="I40">
            <v>112.5</v>
          </cell>
          <cell r="J40" t="str">
            <v>DI Jorge II</v>
          </cell>
          <cell r="K40">
            <v>45000</v>
          </cell>
          <cell r="M40">
            <v>45000</v>
          </cell>
        </row>
        <row r="41">
          <cell r="C41">
            <v>7</v>
          </cell>
          <cell r="D41" t="str">
            <v>Barracão  para vestiários e sanitários</v>
          </cell>
          <cell r="E41" t="str">
            <v>m²</v>
          </cell>
          <cell r="F41" t="str">
            <v>incluso</v>
          </cell>
          <cell r="I41">
            <v>0</v>
          </cell>
          <cell r="M41">
            <v>0</v>
          </cell>
        </row>
        <row r="42">
          <cell r="C42">
            <v>8</v>
          </cell>
          <cell r="D42" t="str">
            <v>Portaria</v>
          </cell>
          <cell r="E42" t="str">
            <v>m²</v>
          </cell>
          <cell r="F42" t="str">
            <v>incluso</v>
          </cell>
          <cell r="I42">
            <v>0</v>
          </cell>
          <cell r="M42">
            <v>0</v>
          </cell>
        </row>
        <row r="43">
          <cell r="C43">
            <v>9</v>
          </cell>
          <cell r="D43" t="str">
            <v>Bandeija de proteção</v>
          </cell>
          <cell r="E43" t="str">
            <v>m</v>
          </cell>
          <cell r="F43">
            <v>420</v>
          </cell>
          <cell r="G43">
            <v>56.182778571428571</v>
          </cell>
          <cell r="H43">
            <v>68.667840476190477</v>
          </cell>
          <cell r="I43">
            <v>124.85061904761905</v>
          </cell>
          <cell r="J43" t="str">
            <v>DI Jorge II</v>
          </cell>
          <cell r="K43">
            <v>52437.26</v>
          </cell>
          <cell r="M43">
            <v>52437.26</v>
          </cell>
        </row>
        <row r="44">
          <cell r="C44">
            <v>10</v>
          </cell>
          <cell r="D44" t="str">
            <v>Fechamento de periferia / poços / escadas</v>
          </cell>
          <cell r="E44" t="str">
            <v>m</v>
          </cell>
          <cell r="F44">
            <v>1981</v>
          </cell>
          <cell r="G44">
            <v>8.7709490156486609</v>
          </cell>
          <cell r="H44">
            <v>2.9236496718828873</v>
          </cell>
          <cell r="I44">
            <v>11.694598687531549</v>
          </cell>
          <cell r="J44" t="str">
            <v>DI Jorge II</v>
          </cell>
          <cell r="K44">
            <v>23167</v>
          </cell>
          <cell r="M44">
            <v>23167</v>
          </cell>
        </row>
        <row r="45">
          <cell r="C45">
            <v>11</v>
          </cell>
          <cell r="D45" t="str">
            <v>Telas de proteção</v>
          </cell>
          <cell r="E45" t="str">
            <v>m²</v>
          </cell>
          <cell r="F45">
            <v>3700</v>
          </cell>
          <cell r="G45">
            <v>1.2</v>
          </cell>
          <cell r="H45">
            <v>0.6</v>
          </cell>
          <cell r="I45">
            <v>1.7999999999999998</v>
          </cell>
          <cell r="J45" t="str">
            <v>DI Jorge II</v>
          </cell>
          <cell r="K45">
            <v>6659.9999999999991</v>
          </cell>
          <cell r="M45">
            <v>6659.9999999999991</v>
          </cell>
        </row>
        <row r="46">
          <cell r="C46">
            <v>12</v>
          </cell>
          <cell r="D46" t="str">
            <v>Andaimes de madeira</v>
          </cell>
          <cell r="E46" t="str">
            <v>vb</v>
          </cell>
          <cell r="I46">
            <v>0</v>
          </cell>
          <cell r="K46">
            <v>0</v>
          </cell>
          <cell r="M46">
            <v>0</v>
          </cell>
        </row>
        <row r="47">
          <cell r="C47">
            <v>13</v>
          </cell>
          <cell r="D47" t="str">
            <v>Andaimes metálicos</v>
          </cell>
          <cell r="E47" t="str">
            <v>vb</v>
          </cell>
          <cell r="I47">
            <v>0</v>
          </cell>
          <cell r="K47">
            <v>0</v>
          </cell>
          <cell r="M47">
            <v>0</v>
          </cell>
        </row>
        <row r="48">
          <cell r="C48">
            <v>14</v>
          </cell>
          <cell r="D48" t="str">
            <v>Base de concreto para guinchos / elevadores</v>
          </cell>
          <cell r="E48" t="str">
            <v>un</v>
          </cell>
          <cell r="F48">
            <v>1</v>
          </cell>
          <cell r="G48">
            <v>5600</v>
          </cell>
          <cell r="H48">
            <v>2400</v>
          </cell>
          <cell r="I48">
            <v>8000</v>
          </cell>
          <cell r="J48" t="str">
            <v>DI Jorge II</v>
          </cell>
          <cell r="K48">
            <v>8000</v>
          </cell>
          <cell r="M48">
            <v>8000</v>
          </cell>
        </row>
        <row r="49">
          <cell r="C49">
            <v>15</v>
          </cell>
          <cell r="D49" t="str">
            <v>Base de concreto para grua</v>
          </cell>
          <cell r="E49" t="str">
            <v>un</v>
          </cell>
          <cell r="F49">
            <v>1</v>
          </cell>
          <cell r="G49">
            <v>8400</v>
          </cell>
          <cell r="H49">
            <v>3600</v>
          </cell>
          <cell r="I49">
            <v>12000</v>
          </cell>
          <cell r="J49" t="str">
            <v>DI Jorge II</v>
          </cell>
          <cell r="K49">
            <v>12000</v>
          </cell>
          <cell r="M49">
            <v>12000</v>
          </cell>
        </row>
        <row r="50">
          <cell r="C50">
            <v>16</v>
          </cell>
          <cell r="D50" t="str">
            <v>Rede de água, esgoto e energia elétrica (ligação e distribuição interna obra)</v>
          </cell>
          <cell r="E50" t="str">
            <v>vb</v>
          </cell>
          <cell r="F50">
            <v>1</v>
          </cell>
          <cell r="G50">
            <v>21000</v>
          </cell>
          <cell r="H50">
            <v>9000</v>
          </cell>
          <cell r="I50">
            <v>30000</v>
          </cell>
          <cell r="J50" t="str">
            <v>DI Jorge II</v>
          </cell>
          <cell r="K50">
            <v>30000</v>
          </cell>
          <cell r="M50">
            <v>30000</v>
          </cell>
        </row>
        <row r="51">
          <cell r="D51" t="str">
            <v>Omissos</v>
          </cell>
        </row>
        <row r="52">
          <cell r="D52" t="str">
            <v>Container para canteiro provisório, período inicial</v>
          </cell>
          <cell r="E52" t="str">
            <v>vb</v>
          </cell>
          <cell r="F52">
            <v>1</v>
          </cell>
          <cell r="G52">
            <v>12800</v>
          </cell>
          <cell r="I52">
            <v>12800</v>
          </cell>
          <cell r="J52" t="str">
            <v>DI Jorge II</v>
          </cell>
          <cell r="K52">
            <v>12800</v>
          </cell>
          <cell r="M52">
            <v>12800</v>
          </cell>
        </row>
        <row r="53">
          <cell r="D53" t="str">
            <v>Equipamentos para escritório (computadores, impressoras, copiadora , fax, ar condicionado, radios intercomunicadores)</v>
          </cell>
          <cell r="E53" t="str">
            <v>vb</v>
          </cell>
          <cell r="F53">
            <v>1</v>
          </cell>
          <cell r="G53">
            <v>25560</v>
          </cell>
          <cell r="I53">
            <v>25560</v>
          </cell>
          <cell r="J53" t="str">
            <v>DI Jorge</v>
          </cell>
          <cell r="K53">
            <v>25560</v>
          </cell>
          <cell r="M53">
            <v>25560</v>
          </cell>
        </row>
        <row r="54">
          <cell r="D54" t="str">
            <v>Bebedouro</v>
          </cell>
          <cell r="E54" t="str">
            <v>un</v>
          </cell>
          <cell r="F54">
            <v>14</v>
          </cell>
          <cell r="G54">
            <v>300</v>
          </cell>
          <cell r="I54">
            <v>300</v>
          </cell>
          <cell r="J54" t="str">
            <v>DI Jorge</v>
          </cell>
          <cell r="K54">
            <v>4200</v>
          </cell>
          <cell r="M54">
            <v>4200</v>
          </cell>
        </row>
        <row r="55">
          <cell r="D55" t="str">
            <v>Sistema de tratamento de efluentes provenientes do canteiro de obras</v>
          </cell>
          <cell r="E55" t="str">
            <v>vb</v>
          </cell>
          <cell r="F55">
            <v>1</v>
          </cell>
          <cell r="G55">
            <v>21000</v>
          </cell>
          <cell r="H55">
            <v>9000</v>
          </cell>
          <cell r="I55">
            <v>30000</v>
          </cell>
          <cell r="J55" t="str">
            <v>DI Jorge II</v>
          </cell>
          <cell r="K55">
            <v>30000</v>
          </cell>
          <cell r="M55">
            <v>30000</v>
          </cell>
        </row>
        <row r="57">
          <cell r="A57" t="str">
            <v>1.4</v>
          </cell>
          <cell r="C57" t="str">
            <v>1.4</v>
          </cell>
          <cell r="D57" t="str">
            <v>MÁQUINAS E FERRAMENTAS</v>
          </cell>
          <cell r="K57">
            <v>340870</v>
          </cell>
          <cell r="N57">
            <v>340870</v>
          </cell>
        </row>
        <row r="58">
          <cell r="C58">
            <v>1</v>
          </cell>
          <cell r="D58" t="str">
            <v>Betoneiras - loc.</v>
          </cell>
          <cell r="E58" t="str">
            <v>ms</v>
          </cell>
          <cell r="I58">
            <v>0</v>
          </cell>
          <cell r="K58">
            <v>0</v>
          </cell>
          <cell r="M58">
            <v>0</v>
          </cell>
        </row>
        <row r="59">
          <cell r="C59">
            <v>2</v>
          </cell>
          <cell r="D59" t="str">
            <v>Vibradores - loc.</v>
          </cell>
          <cell r="E59" t="str">
            <v>ms</v>
          </cell>
          <cell r="I59">
            <v>0</v>
          </cell>
          <cell r="K59">
            <v>0</v>
          </cell>
          <cell r="M59">
            <v>0</v>
          </cell>
        </row>
        <row r="60">
          <cell r="C60">
            <v>3</v>
          </cell>
          <cell r="D60" t="str">
            <v>Serras -loc.</v>
          </cell>
          <cell r="E60" t="str">
            <v>ms</v>
          </cell>
          <cell r="F60">
            <v>1</v>
          </cell>
          <cell r="G60">
            <v>1500</v>
          </cell>
          <cell r="I60">
            <v>1500</v>
          </cell>
          <cell r="J60" t="str">
            <v>DI Jorge</v>
          </cell>
          <cell r="K60">
            <v>1500</v>
          </cell>
          <cell r="M60">
            <v>1500</v>
          </cell>
        </row>
        <row r="61">
          <cell r="C61">
            <v>4</v>
          </cell>
          <cell r="D61" t="str">
            <v>Bomba submersa</v>
          </cell>
          <cell r="E61" t="str">
            <v>ms</v>
          </cell>
          <cell r="F61">
            <v>3</v>
          </cell>
          <cell r="G61">
            <v>350</v>
          </cell>
          <cell r="I61">
            <v>350</v>
          </cell>
          <cell r="J61" t="str">
            <v>DI Jorge</v>
          </cell>
          <cell r="K61">
            <v>1050</v>
          </cell>
          <cell r="M61">
            <v>1050</v>
          </cell>
        </row>
        <row r="62">
          <cell r="C62">
            <v>5</v>
          </cell>
          <cell r="D62" t="str">
            <v>Jaús - loc.</v>
          </cell>
          <cell r="E62" t="str">
            <v>ms</v>
          </cell>
          <cell r="I62">
            <v>0</v>
          </cell>
          <cell r="K62">
            <v>0</v>
          </cell>
          <cell r="M62">
            <v>0</v>
          </cell>
        </row>
        <row r="63">
          <cell r="C63">
            <v>6</v>
          </cell>
          <cell r="D63" t="str">
            <v>Elevador misto c/cancela - loc.</v>
          </cell>
          <cell r="E63" t="str">
            <v>ms</v>
          </cell>
          <cell r="F63">
            <v>10</v>
          </cell>
          <cell r="G63">
            <v>5335</v>
          </cell>
          <cell r="I63">
            <v>5335</v>
          </cell>
          <cell r="J63" t="str">
            <v>DI Jorge II</v>
          </cell>
          <cell r="K63">
            <v>53350</v>
          </cell>
          <cell r="M63">
            <v>53350</v>
          </cell>
        </row>
        <row r="64">
          <cell r="C64">
            <v>7</v>
          </cell>
          <cell r="D64" t="str">
            <v>Torre para elevador - loc.</v>
          </cell>
          <cell r="E64" t="str">
            <v>ms</v>
          </cell>
          <cell r="F64" t="str">
            <v>incluso</v>
          </cell>
          <cell r="I64">
            <v>0</v>
          </cell>
          <cell r="M64">
            <v>0</v>
          </cell>
        </row>
        <row r="65">
          <cell r="C65">
            <v>8</v>
          </cell>
          <cell r="D65" t="str">
            <v>Grua - loc.</v>
          </cell>
          <cell r="E65" t="str">
            <v>ms</v>
          </cell>
          <cell r="F65">
            <v>9</v>
          </cell>
          <cell r="G65">
            <v>30000</v>
          </cell>
          <cell r="I65">
            <v>30000</v>
          </cell>
          <cell r="J65" t="str">
            <v>DI Jorge II</v>
          </cell>
          <cell r="K65">
            <v>270000</v>
          </cell>
          <cell r="M65">
            <v>270000</v>
          </cell>
        </row>
        <row r="66">
          <cell r="C66">
            <v>9</v>
          </cell>
          <cell r="D66" t="str">
            <v>Ferramentas em geral</v>
          </cell>
          <cell r="E66" t="str">
            <v>vb</v>
          </cell>
          <cell r="F66">
            <v>1</v>
          </cell>
          <cell r="G66">
            <v>9200</v>
          </cell>
          <cell r="I66">
            <v>9200</v>
          </cell>
          <cell r="J66" t="str">
            <v>DI Jorge</v>
          </cell>
          <cell r="K66">
            <v>9200</v>
          </cell>
          <cell r="M66">
            <v>9200</v>
          </cell>
        </row>
        <row r="67">
          <cell r="C67">
            <v>10</v>
          </cell>
          <cell r="D67" t="str">
            <v>Equipamentos em geral (furadeira, lixadeira,...)</v>
          </cell>
          <cell r="E67" t="str">
            <v>vb</v>
          </cell>
          <cell r="F67">
            <v>1</v>
          </cell>
          <cell r="G67">
            <v>2400</v>
          </cell>
          <cell r="I67">
            <v>2400</v>
          </cell>
          <cell r="J67" t="str">
            <v>DI Jorge</v>
          </cell>
          <cell r="K67">
            <v>2400</v>
          </cell>
          <cell r="M67">
            <v>2400</v>
          </cell>
        </row>
        <row r="68">
          <cell r="C68">
            <v>11</v>
          </cell>
          <cell r="D68" t="str">
            <v>Extintores</v>
          </cell>
          <cell r="E68" t="str">
            <v>un</v>
          </cell>
          <cell r="F68">
            <v>28</v>
          </cell>
          <cell r="H68">
            <v>120.35714285714286</v>
          </cell>
          <cell r="I68">
            <v>120.35714285714286</v>
          </cell>
          <cell r="J68" t="str">
            <v>DI Jorge</v>
          </cell>
          <cell r="K68">
            <v>3370</v>
          </cell>
          <cell r="M68">
            <v>3370</v>
          </cell>
        </row>
        <row r="69">
          <cell r="C69">
            <v>12</v>
          </cell>
          <cell r="D69" t="str">
            <v>Manutenção preventiva de equipamentos</v>
          </cell>
          <cell r="E69" t="str">
            <v>vb</v>
          </cell>
          <cell r="I69">
            <v>0</v>
          </cell>
          <cell r="K69">
            <v>0</v>
          </cell>
          <cell r="M69">
            <v>0</v>
          </cell>
        </row>
        <row r="70">
          <cell r="D70" t="str">
            <v>Omissos</v>
          </cell>
        </row>
        <row r="72">
          <cell r="A72" t="str">
            <v>1.5</v>
          </cell>
          <cell r="C72" t="str">
            <v>1.5</v>
          </cell>
          <cell r="D72" t="str">
            <v>ADMINISTRAÇÃO DA OBRA E DESPESAS GERAIS</v>
          </cell>
          <cell r="K72">
            <v>1056320</v>
          </cell>
          <cell r="N72">
            <v>1056320</v>
          </cell>
        </row>
        <row r="73">
          <cell r="C73">
            <v>1</v>
          </cell>
          <cell r="D73" t="str">
            <v xml:space="preserve">Engenheiro residente                   </v>
          </cell>
          <cell r="E73" t="str">
            <v>ms</v>
          </cell>
          <cell r="F73">
            <v>15</v>
          </cell>
          <cell r="H73">
            <v>6125</v>
          </cell>
          <cell r="I73">
            <v>6125</v>
          </cell>
          <cell r="J73" t="str">
            <v>DI Jorge</v>
          </cell>
          <cell r="K73">
            <v>91875</v>
          </cell>
          <cell r="M73">
            <v>91875</v>
          </cell>
        </row>
        <row r="74">
          <cell r="C74">
            <v>2</v>
          </cell>
          <cell r="D74" t="str">
            <v>Técnico de segurança</v>
          </cell>
          <cell r="E74" t="str">
            <v>ms</v>
          </cell>
          <cell r="F74">
            <v>14</v>
          </cell>
          <cell r="H74">
            <v>3150</v>
          </cell>
          <cell r="I74">
            <v>3150</v>
          </cell>
          <cell r="J74" t="str">
            <v>DI Jorge</v>
          </cell>
          <cell r="K74">
            <v>44100</v>
          </cell>
          <cell r="M74">
            <v>44100</v>
          </cell>
        </row>
        <row r="75">
          <cell r="C75">
            <v>3</v>
          </cell>
          <cell r="D75" t="str">
            <v>Técnico de edificações</v>
          </cell>
          <cell r="E75" t="str">
            <v>ms</v>
          </cell>
          <cell r="F75">
            <v>14</v>
          </cell>
          <cell r="H75">
            <v>3500</v>
          </cell>
          <cell r="I75">
            <v>3500</v>
          </cell>
          <cell r="J75" t="str">
            <v>DI Jorge</v>
          </cell>
          <cell r="K75">
            <v>49000</v>
          </cell>
          <cell r="M75">
            <v>49000</v>
          </cell>
        </row>
        <row r="76">
          <cell r="C76">
            <v>4</v>
          </cell>
          <cell r="D76" t="str">
            <v>Estagiário</v>
          </cell>
          <cell r="E76" t="str">
            <v>ms</v>
          </cell>
          <cell r="F76">
            <v>28</v>
          </cell>
          <cell r="H76">
            <v>1000</v>
          </cell>
          <cell r="I76">
            <v>1000</v>
          </cell>
          <cell r="J76" t="str">
            <v>DI Jorge</v>
          </cell>
          <cell r="K76">
            <v>28000</v>
          </cell>
          <cell r="M76">
            <v>28000</v>
          </cell>
        </row>
        <row r="77">
          <cell r="C77">
            <v>5</v>
          </cell>
          <cell r="D77" t="str">
            <v xml:space="preserve">Mestre                                                </v>
          </cell>
          <cell r="E77" t="str">
            <v>ms</v>
          </cell>
          <cell r="F77">
            <v>14</v>
          </cell>
          <cell r="H77">
            <v>2850</v>
          </cell>
          <cell r="I77">
            <v>2850</v>
          </cell>
          <cell r="J77" t="str">
            <v>DI Jorge</v>
          </cell>
          <cell r="K77">
            <v>39900</v>
          </cell>
          <cell r="M77">
            <v>39900</v>
          </cell>
        </row>
        <row r="78">
          <cell r="C78">
            <v>6</v>
          </cell>
          <cell r="D78" t="str">
            <v>Encarregados</v>
          </cell>
          <cell r="E78" t="str">
            <v>ms</v>
          </cell>
          <cell r="F78">
            <v>15</v>
          </cell>
          <cell r="H78">
            <v>3000</v>
          </cell>
          <cell r="I78">
            <v>3000</v>
          </cell>
          <cell r="J78" t="str">
            <v>DI Jorge</v>
          </cell>
          <cell r="K78">
            <v>45000</v>
          </cell>
          <cell r="M78">
            <v>45000</v>
          </cell>
        </row>
        <row r="79">
          <cell r="C79">
            <v>7</v>
          </cell>
          <cell r="D79" t="str">
            <v xml:space="preserve">Apontador/almoxarife </v>
          </cell>
          <cell r="E79" t="str">
            <v>ms</v>
          </cell>
          <cell r="F79">
            <v>15</v>
          </cell>
          <cell r="H79">
            <v>1500</v>
          </cell>
          <cell r="I79">
            <v>1500</v>
          </cell>
          <cell r="J79" t="str">
            <v>DI Jorge</v>
          </cell>
          <cell r="K79">
            <v>22500</v>
          </cell>
          <cell r="M79">
            <v>22500</v>
          </cell>
        </row>
        <row r="80">
          <cell r="C80">
            <v>8</v>
          </cell>
          <cell r="D80" t="str">
            <v xml:space="preserve">Vigia noturno                               </v>
          </cell>
          <cell r="E80" t="str">
            <v>ms</v>
          </cell>
          <cell r="F80">
            <v>15</v>
          </cell>
          <cell r="H80">
            <v>4000</v>
          </cell>
          <cell r="I80">
            <v>4000</v>
          </cell>
          <cell r="J80" t="str">
            <v>DI Jorge</v>
          </cell>
          <cell r="K80">
            <v>60000</v>
          </cell>
          <cell r="M80">
            <v>60000</v>
          </cell>
        </row>
        <row r="81">
          <cell r="C81">
            <v>9</v>
          </cell>
          <cell r="D81" t="str">
            <v xml:space="preserve">Vigia diurno                           </v>
          </cell>
          <cell r="E81" t="str">
            <v>ms</v>
          </cell>
          <cell r="F81">
            <v>15</v>
          </cell>
          <cell r="H81">
            <v>4000</v>
          </cell>
          <cell r="I81">
            <v>4000</v>
          </cell>
          <cell r="J81" t="str">
            <v>DI Jorge</v>
          </cell>
          <cell r="K81">
            <v>60000</v>
          </cell>
          <cell r="M81">
            <v>60000</v>
          </cell>
        </row>
        <row r="82">
          <cell r="C82">
            <v>10</v>
          </cell>
          <cell r="D82" t="str">
            <v>Operador de equipamentos</v>
          </cell>
          <cell r="E82" t="str">
            <v>ms</v>
          </cell>
          <cell r="F82">
            <v>10</v>
          </cell>
          <cell r="H82">
            <v>2500</v>
          </cell>
          <cell r="I82">
            <v>2500</v>
          </cell>
          <cell r="J82" t="str">
            <v>DI Jorge II</v>
          </cell>
          <cell r="K82">
            <v>25000</v>
          </cell>
          <cell r="M82">
            <v>25000</v>
          </cell>
        </row>
        <row r="83">
          <cell r="C83">
            <v>11</v>
          </cell>
          <cell r="D83" t="str">
            <v xml:space="preserve">Serventes de canteiro                </v>
          </cell>
          <cell r="E83" t="str">
            <v>ms</v>
          </cell>
          <cell r="F83">
            <v>15</v>
          </cell>
          <cell r="G83">
            <v>600</v>
          </cell>
          <cell r="H83">
            <v>1980</v>
          </cell>
          <cell r="I83">
            <v>2580</v>
          </cell>
          <cell r="J83" t="str">
            <v>DI Jorge</v>
          </cell>
          <cell r="K83">
            <v>38700</v>
          </cell>
          <cell r="M83">
            <v>38700</v>
          </cell>
        </row>
        <row r="84">
          <cell r="C84">
            <v>12</v>
          </cell>
          <cell r="D84" t="str">
            <v>Combustiveis e lubrificantes</v>
          </cell>
          <cell r="E84" t="str">
            <v>ms</v>
          </cell>
          <cell r="F84">
            <v>14</v>
          </cell>
          <cell r="H84">
            <v>780</v>
          </cell>
          <cell r="I84">
            <v>780</v>
          </cell>
          <cell r="J84" t="str">
            <v>DI Jorge</v>
          </cell>
          <cell r="K84">
            <v>10920</v>
          </cell>
          <cell r="M84">
            <v>10920</v>
          </cell>
        </row>
        <row r="85">
          <cell r="C85">
            <v>13</v>
          </cell>
          <cell r="D85" t="str">
            <v>Materiais de consumo -eletr./hidr./limp.</v>
          </cell>
          <cell r="E85" t="str">
            <v>ms</v>
          </cell>
          <cell r="F85">
            <v>14</v>
          </cell>
          <cell r="H85">
            <v>200</v>
          </cell>
          <cell r="I85">
            <v>200</v>
          </cell>
          <cell r="J85" t="str">
            <v>DI Jorge</v>
          </cell>
          <cell r="K85">
            <v>2800</v>
          </cell>
          <cell r="M85">
            <v>2800</v>
          </cell>
        </row>
        <row r="86">
          <cell r="C86">
            <v>14</v>
          </cell>
          <cell r="D86" t="str">
            <v>Consumo de energia</v>
          </cell>
          <cell r="E86" t="str">
            <v>ms</v>
          </cell>
          <cell r="F86">
            <v>14</v>
          </cell>
          <cell r="H86">
            <v>3500</v>
          </cell>
          <cell r="I86">
            <v>3500</v>
          </cell>
          <cell r="J86" t="str">
            <v>DI Jorge</v>
          </cell>
          <cell r="K86">
            <v>49000</v>
          </cell>
          <cell r="M86">
            <v>49000</v>
          </cell>
        </row>
        <row r="87">
          <cell r="C87">
            <v>15</v>
          </cell>
          <cell r="D87" t="str">
            <v>Consumo de água e esgoto</v>
          </cell>
          <cell r="E87" t="str">
            <v>ms</v>
          </cell>
          <cell r="F87">
            <v>14</v>
          </cell>
          <cell r="H87">
            <v>2000</v>
          </cell>
          <cell r="I87">
            <v>2000</v>
          </cell>
          <cell r="J87" t="str">
            <v>DI Jorge</v>
          </cell>
          <cell r="K87">
            <v>28000</v>
          </cell>
          <cell r="M87">
            <v>28000</v>
          </cell>
        </row>
        <row r="88">
          <cell r="C88">
            <v>16</v>
          </cell>
          <cell r="D88" t="str">
            <v>Consumo de telefone e intercomunicadores</v>
          </cell>
          <cell r="E88" t="str">
            <v>ms</v>
          </cell>
          <cell r="F88">
            <v>14</v>
          </cell>
          <cell r="H88">
            <v>2500</v>
          </cell>
          <cell r="I88">
            <v>2500</v>
          </cell>
          <cell r="J88" t="str">
            <v>DI Jorge</v>
          </cell>
          <cell r="K88">
            <v>35000</v>
          </cell>
          <cell r="M88">
            <v>35000</v>
          </cell>
        </row>
        <row r="89">
          <cell r="C89">
            <v>17</v>
          </cell>
          <cell r="D89" t="str">
            <v>Materiais de escritório</v>
          </cell>
          <cell r="E89" t="str">
            <v>ms</v>
          </cell>
          <cell r="F89">
            <v>14</v>
          </cell>
          <cell r="H89">
            <v>1600</v>
          </cell>
          <cell r="I89">
            <v>1600</v>
          </cell>
          <cell r="J89" t="str">
            <v>DI Jorge</v>
          </cell>
          <cell r="K89">
            <v>22400</v>
          </cell>
          <cell r="M89">
            <v>22400</v>
          </cell>
        </row>
        <row r="90">
          <cell r="D90" t="str">
            <v>Omissos</v>
          </cell>
        </row>
        <row r="91">
          <cell r="D91" t="str">
            <v>Gerente do projeto (parcial)</v>
          </cell>
          <cell r="E91" t="str">
            <v>ms</v>
          </cell>
          <cell r="F91">
            <v>15</v>
          </cell>
          <cell r="H91">
            <v>7500</v>
          </cell>
          <cell r="I91">
            <v>7500</v>
          </cell>
          <cell r="J91" t="str">
            <v>DI Jorge</v>
          </cell>
          <cell r="K91">
            <v>112500</v>
          </cell>
          <cell r="M91">
            <v>112500</v>
          </cell>
        </row>
        <row r="92">
          <cell r="D92" t="str">
            <v xml:space="preserve">Engenheiro do projeto                   </v>
          </cell>
          <cell r="E92" t="str">
            <v>ms</v>
          </cell>
          <cell r="F92">
            <v>15</v>
          </cell>
          <cell r="H92">
            <v>7000</v>
          </cell>
          <cell r="I92">
            <v>7000</v>
          </cell>
          <cell r="J92" t="str">
            <v>DI Jorge</v>
          </cell>
          <cell r="K92">
            <v>105000</v>
          </cell>
          <cell r="M92">
            <v>105000</v>
          </cell>
        </row>
        <row r="93">
          <cell r="D93" t="str">
            <v>Engenheiro de segurança (parcial)</v>
          </cell>
          <cell r="E93" t="str">
            <v>ms</v>
          </cell>
          <cell r="F93">
            <v>0.7</v>
          </cell>
          <cell r="H93">
            <v>14000</v>
          </cell>
          <cell r="I93">
            <v>14000</v>
          </cell>
          <cell r="J93" t="str">
            <v>DI Jorge</v>
          </cell>
          <cell r="K93">
            <v>9800</v>
          </cell>
          <cell r="M93">
            <v>9800</v>
          </cell>
        </row>
        <row r="94">
          <cell r="D94" t="str">
            <v>Médico do trabalho</v>
          </cell>
          <cell r="E94" t="str">
            <v>ms</v>
          </cell>
          <cell r="F94">
            <v>14</v>
          </cell>
          <cell r="H94">
            <v>350</v>
          </cell>
          <cell r="I94">
            <v>350</v>
          </cell>
          <cell r="J94" t="str">
            <v>DI Jorge</v>
          </cell>
          <cell r="K94">
            <v>4900</v>
          </cell>
          <cell r="M94">
            <v>4900</v>
          </cell>
        </row>
        <row r="95">
          <cell r="D95" t="str">
            <v>Consultoria contábil</v>
          </cell>
          <cell r="E95" t="str">
            <v>ms</v>
          </cell>
          <cell r="F95">
            <v>15</v>
          </cell>
          <cell r="H95">
            <v>3500</v>
          </cell>
          <cell r="I95">
            <v>3500</v>
          </cell>
          <cell r="J95" t="str">
            <v>DI Jorge</v>
          </cell>
          <cell r="K95">
            <v>52500</v>
          </cell>
          <cell r="M95">
            <v>52500</v>
          </cell>
        </row>
        <row r="96">
          <cell r="D96" t="str">
            <v>Eletricista de apoio ao canteiro</v>
          </cell>
          <cell r="E96" t="str">
            <v>ms</v>
          </cell>
          <cell r="F96">
            <v>12</v>
          </cell>
          <cell r="H96">
            <v>1575</v>
          </cell>
          <cell r="I96">
            <v>1575</v>
          </cell>
          <cell r="J96" t="str">
            <v>DI Jorge II</v>
          </cell>
          <cell r="K96">
            <v>18900</v>
          </cell>
          <cell r="M96">
            <v>18900</v>
          </cell>
        </row>
        <row r="97">
          <cell r="D97" t="str">
            <v>Móveis e utensílios para canteiro</v>
          </cell>
          <cell r="E97" t="str">
            <v>vb</v>
          </cell>
          <cell r="F97">
            <v>1</v>
          </cell>
          <cell r="G97">
            <v>7500</v>
          </cell>
          <cell r="I97">
            <v>7500</v>
          </cell>
          <cell r="J97" t="str">
            <v>DI Jorge</v>
          </cell>
          <cell r="K97">
            <v>7500</v>
          </cell>
          <cell r="M97">
            <v>7500</v>
          </cell>
        </row>
        <row r="98">
          <cell r="D98" t="str">
            <v>EPI - Equipamentos de proteção individual</v>
          </cell>
          <cell r="E98" t="str">
            <v>vb</v>
          </cell>
          <cell r="F98">
            <v>1</v>
          </cell>
          <cell r="G98">
            <v>2000</v>
          </cell>
          <cell r="I98">
            <v>2000</v>
          </cell>
          <cell r="J98" t="str">
            <v>DI Jorge</v>
          </cell>
          <cell r="K98">
            <v>2000</v>
          </cell>
          <cell r="M98">
            <v>2000</v>
          </cell>
        </row>
        <row r="99">
          <cell r="D99" t="str">
            <v>Link de comunicação</v>
          </cell>
          <cell r="E99" t="str">
            <v>ms</v>
          </cell>
          <cell r="F99">
            <v>15</v>
          </cell>
          <cell r="H99">
            <v>350</v>
          </cell>
          <cell r="I99">
            <v>350</v>
          </cell>
          <cell r="J99" t="str">
            <v>DI Jorge</v>
          </cell>
          <cell r="K99">
            <v>5250</v>
          </cell>
          <cell r="M99">
            <v>5250</v>
          </cell>
        </row>
        <row r="100">
          <cell r="D100" t="str">
            <v>Acompanhamento fotográfico</v>
          </cell>
          <cell r="E100" t="str">
            <v>ms</v>
          </cell>
          <cell r="F100">
            <v>14</v>
          </cell>
          <cell r="G100">
            <v>100</v>
          </cell>
          <cell r="I100">
            <v>100</v>
          </cell>
          <cell r="J100" t="str">
            <v>DI Jorge</v>
          </cell>
          <cell r="K100">
            <v>1400</v>
          </cell>
          <cell r="M100">
            <v>1400</v>
          </cell>
        </row>
        <row r="101">
          <cell r="D101" t="str">
            <v>Viagens / estadia</v>
          </cell>
          <cell r="E101" t="str">
            <v>vb</v>
          </cell>
          <cell r="F101">
            <v>1</v>
          </cell>
          <cell r="H101">
            <v>84375</v>
          </cell>
          <cell r="I101">
            <v>84375</v>
          </cell>
          <cell r="J101" t="str">
            <v>DI Jorge</v>
          </cell>
          <cell r="K101">
            <v>84375</v>
          </cell>
          <cell r="M101">
            <v>84375</v>
          </cell>
        </row>
        <row r="102">
          <cell r="I102">
            <v>0</v>
          </cell>
        </row>
        <row r="103">
          <cell r="A103" t="str">
            <v>1.6</v>
          </cell>
          <cell r="C103" t="str">
            <v>1.6</v>
          </cell>
          <cell r="D103" t="str">
            <v>LIMPEZA DA OBRA</v>
          </cell>
          <cell r="K103">
            <v>15120</v>
          </cell>
          <cell r="N103">
            <v>15120</v>
          </cell>
        </row>
        <row r="104">
          <cell r="C104">
            <v>1</v>
          </cell>
          <cell r="D104" t="str">
            <v xml:space="preserve">Limpeza permanente </v>
          </cell>
          <cell r="E104" t="str">
            <v>ms</v>
          </cell>
          <cell r="F104" t="str">
            <v>incluso</v>
          </cell>
          <cell r="I104">
            <v>0</v>
          </cell>
          <cell r="M104">
            <v>0</v>
          </cell>
        </row>
        <row r="105">
          <cell r="C105">
            <v>2</v>
          </cell>
          <cell r="D105" t="str">
            <v xml:space="preserve">Retirada de entulhos </v>
          </cell>
          <cell r="E105" t="str">
            <v>ms</v>
          </cell>
          <cell r="F105">
            <v>14</v>
          </cell>
          <cell r="H105">
            <v>1080</v>
          </cell>
          <cell r="I105">
            <v>1080</v>
          </cell>
          <cell r="J105" t="str">
            <v>DI Jorge II</v>
          </cell>
          <cell r="K105">
            <v>15120</v>
          </cell>
          <cell r="M105">
            <v>15120</v>
          </cell>
        </row>
        <row r="106">
          <cell r="D106" t="str">
            <v>Omissos</v>
          </cell>
        </row>
        <row r="108">
          <cell r="A108" t="str">
            <v>1.7</v>
          </cell>
          <cell r="C108" t="str">
            <v>1.7</v>
          </cell>
          <cell r="D108" t="str">
            <v>TRANSPORTES</v>
          </cell>
          <cell r="K108">
            <v>15300</v>
          </cell>
          <cell r="N108">
            <v>15300</v>
          </cell>
        </row>
        <row r="109">
          <cell r="C109">
            <v>1</v>
          </cell>
          <cell r="D109" t="str">
            <v>Fretes e carretos</v>
          </cell>
          <cell r="E109" t="str">
            <v>ms</v>
          </cell>
          <cell r="F109">
            <v>14</v>
          </cell>
          <cell r="H109">
            <v>1092.8571428571429</v>
          </cell>
          <cell r="I109">
            <v>1092.8571428571429</v>
          </cell>
          <cell r="J109" t="str">
            <v>DI Jorge</v>
          </cell>
          <cell r="K109">
            <v>15300</v>
          </cell>
          <cell r="M109">
            <v>15300</v>
          </cell>
        </row>
        <row r="110">
          <cell r="D110" t="str">
            <v>Omissos</v>
          </cell>
        </row>
        <row r="112">
          <cell r="A112" t="str">
            <v>1.8</v>
          </cell>
          <cell r="C112" t="str">
            <v>1.8</v>
          </cell>
          <cell r="D112" t="str">
            <v>TRABALHOS EM TERRA</v>
          </cell>
          <cell r="K112">
            <v>0</v>
          </cell>
          <cell r="N112">
            <v>0</v>
          </cell>
        </row>
        <row r="113">
          <cell r="B113">
            <v>2</v>
          </cell>
          <cell r="C113">
            <v>1</v>
          </cell>
          <cell r="D113" t="str">
            <v>Locação de obra</v>
          </cell>
          <cell r="E113" t="str">
            <v>m²</v>
          </cell>
          <cell r="I113">
            <v>0</v>
          </cell>
          <cell r="K113">
            <v>0</v>
          </cell>
          <cell r="M113">
            <v>0</v>
          </cell>
        </row>
        <row r="114">
          <cell r="D114" t="str">
            <v>Omissos</v>
          </cell>
        </row>
        <row r="115">
          <cell r="D115" t="str">
            <v>Escavação da rampa e retirada de terra</v>
          </cell>
          <cell r="E115" t="str">
            <v>m³</v>
          </cell>
        </row>
        <row r="117">
          <cell r="A117">
            <v>2</v>
          </cell>
          <cell r="C117">
            <v>2</v>
          </cell>
          <cell r="D117" t="str">
            <v>INFRA-ESTRUTURA</v>
          </cell>
          <cell r="K117">
            <v>0</v>
          </cell>
          <cell r="N117">
            <v>0</v>
          </cell>
        </row>
        <row r="119">
          <cell r="A119" t="str">
            <v>2.1</v>
          </cell>
          <cell r="C119" t="str">
            <v>2.1</v>
          </cell>
          <cell r="D119" t="str">
            <v>FUNDAÇÃO</v>
          </cell>
          <cell r="K119">
            <v>0</v>
          </cell>
          <cell r="N119">
            <v>0</v>
          </cell>
        </row>
        <row r="120">
          <cell r="C120">
            <v>1</v>
          </cell>
          <cell r="D120" t="str">
            <v>Estaca escavada # 400 mm - profundidade média de 10m</v>
          </cell>
          <cell r="E120" t="str">
            <v>m</v>
          </cell>
          <cell r="I120">
            <v>0</v>
          </cell>
          <cell r="K120">
            <v>0</v>
          </cell>
          <cell r="M120">
            <v>0</v>
          </cell>
        </row>
        <row r="121">
          <cell r="C121">
            <v>2</v>
          </cell>
          <cell r="D121" t="str">
            <v>Estaca escavada # 500 mm - profundidade média de 10m</v>
          </cell>
          <cell r="E121" t="str">
            <v>m</v>
          </cell>
          <cell r="I121">
            <v>0</v>
          </cell>
          <cell r="K121">
            <v>0</v>
          </cell>
          <cell r="M121">
            <v>0</v>
          </cell>
        </row>
        <row r="122">
          <cell r="C122">
            <v>3</v>
          </cell>
          <cell r="D122" t="str">
            <v>Estaca escavada # 600 mm - profundidade média de 10m</v>
          </cell>
          <cell r="E122" t="str">
            <v>m</v>
          </cell>
          <cell r="I122">
            <v>0</v>
          </cell>
          <cell r="K122">
            <v>0</v>
          </cell>
          <cell r="M122">
            <v>0</v>
          </cell>
        </row>
        <row r="123">
          <cell r="C123">
            <v>4</v>
          </cell>
          <cell r="D123" t="str">
            <v>Estaca escavada # 800 mm - profundidade média de 10m</v>
          </cell>
          <cell r="E123" t="str">
            <v>m</v>
          </cell>
          <cell r="I123">
            <v>0</v>
          </cell>
          <cell r="K123">
            <v>0</v>
          </cell>
          <cell r="M123">
            <v>0</v>
          </cell>
        </row>
        <row r="124">
          <cell r="C124">
            <v>5</v>
          </cell>
          <cell r="D124" t="str">
            <v>Estaca escavada # 900 mm - profundidade média de 10m</v>
          </cell>
          <cell r="E124" t="str">
            <v>m</v>
          </cell>
          <cell r="I124">
            <v>0</v>
          </cell>
          <cell r="K124">
            <v>0</v>
          </cell>
          <cell r="M124">
            <v>0</v>
          </cell>
        </row>
        <row r="125">
          <cell r="C125">
            <v>6</v>
          </cell>
          <cell r="D125" t="str">
            <v>Estaca escavada # 1000 mm - profundidade média de 10m</v>
          </cell>
          <cell r="E125" t="str">
            <v>m</v>
          </cell>
          <cell r="I125">
            <v>0</v>
          </cell>
          <cell r="K125">
            <v>0</v>
          </cell>
          <cell r="M125">
            <v>0</v>
          </cell>
        </row>
        <row r="126">
          <cell r="C126">
            <v>7</v>
          </cell>
          <cell r="D126" t="str">
            <v>Estaca escavada # 1100 mm - profundidade média de 10m</v>
          </cell>
          <cell r="E126" t="str">
            <v>m</v>
          </cell>
          <cell r="I126">
            <v>0</v>
          </cell>
          <cell r="K126">
            <v>0</v>
          </cell>
          <cell r="M126">
            <v>0</v>
          </cell>
        </row>
        <row r="127">
          <cell r="C127">
            <v>8</v>
          </cell>
          <cell r="D127" t="str">
            <v>Estaca escavada # 1200 mm - profundidade média de 10m</v>
          </cell>
          <cell r="E127" t="str">
            <v>m</v>
          </cell>
          <cell r="I127">
            <v>0</v>
          </cell>
          <cell r="K127">
            <v>0</v>
          </cell>
          <cell r="M127">
            <v>0</v>
          </cell>
        </row>
        <row r="128">
          <cell r="C128">
            <v>9</v>
          </cell>
          <cell r="D128" t="str">
            <v>Estaca escavada # 1300 mm - profundidade média de 10m</v>
          </cell>
          <cell r="E128" t="str">
            <v>m</v>
          </cell>
          <cell r="I128">
            <v>0</v>
          </cell>
          <cell r="K128">
            <v>0</v>
          </cell>
          <cell r="M128">
            <v>0</v>
          </cell>
        </row>
        <row r="129">
          <cell r="C129">
            <v>10</v>
          </cell>
          <cell r="D129" t="str">
            <v>Estaca escavada # 1400 mm - profundidade média de 10m</v>
          </cell>
          <cell r="E129" t="str">
            <v>m</v>
          </cell>
          <cell r="I129">
            <v>0</v>
          </cell>
          <cell r="K129">
            <v>0</v>
          </cell>
          <cell r="M129">
            <v>0</v>
          </cell>
        </row>
        <row r="130">
          <cell r="C130">
            <v>11</v>
          </cell>
          <cell r="D130" t="str">
            <v>Arrasamento de estacas</v>
          </cell>
          <cell r="E130" t="str">
            <v>un</v>
          </cell>
          <cell r="I130">
            <v>0</v>
          </cell>
          <cell r="K130">
            <v>0</v>
          </cell>
          <cell r="M130">
            <v>0</v>
          </cell>
        </row>
        <row r="131">
          <cell r="C131">
            <v>12</v>
          </cell>
          <cell r="D131" t="str">
            <v>Movimento de terra</v>
          </cell>
          <cell r="E131" t="str">
            <v>m³</v>
          </cell>
          <cell r="I131">
            <v>0</v>
          </cell>
          <cell r="K131">
            <v>0</v>
          </cell>
          <cell r="M131">
            <v>0</v>
          </cell>
        </row>
        <row r="132">
          <cell r="C132" t="str">
            <v>13 #</v>
          </cell>
          <cell r="D132" t="str">
            <v>Estaca injetada # 200 mm - armada - profundidade média de 4m em solo</v>
          </cell>
          <cell r="E132" t="str">
            <v>m</v>
          </cell>
          <cell r="I132">
            <v>0</v>
          </cell>
          <cell r="K132">
            <v>0</v>
          </cell>
          <cell r="M132">
            <v>0</v>
          </cell>
        </row>
        <row r="133">
          <cell r="C133" t="str">
            <v>14 #</v>
          </cell>
          <cell r="D133" t="str">
            <v>Estaca injetada # 200 mm - armada - profundidade média de 3m em rocha</v>
          </cell>
          <cell r="E133" t="str">
            <v>m</v>
          </cell>
          <cell r="I133">
            <v>0</v>
          </cell>
          <cell r="K133">
            <v>0</v>
          </cell>
          <cell r="M133">
            <v>0</v>
          </cell>
        </row>
        <row r="134">
          <cell r="C134" t="str">
            <v>15 #</v>
          </cell>
          <cell r="D134" t="str">
            <v>Estaca injetada # 250 mm - armada - profundidade média de 4m em solo</v>
          </cell>
          <cell r="E134" t="str">
            <v>m</v>
          </cell>
          <cell r="I134">
            <v>0</v>
          </cell>
          <cell r="K134">
            <v>0</v>
          </cell>
          <cell r="M134">
            <v>0</v>
          </cell>
        </row>
        <row r="135">
          <cell r="C135" t="str">
            <v>16 #</v>
          </cell>
          <cell r="D135" t="str">
            <v>Estaca injetada # 250 mm - armada - profundidade média de 3m em rocha</v>
          </cell>
          <cell r="E135" t="str">
            <v>m</v>
          </cell>
          <cell r="I135">
            <v>0</v>
          </cell>
          <cell r="K135">
            <v>0</v>
          </cell>
          <cell r="M135">
            <v>0</v>
          </cell>
        </row>
        <row r="136">
          <cell r="D136" t="str">
            <v>Omissos</v>
          </cell>
        </row>
        <row r="138">
          <cell r="A138" t="str">
            <v>2.2</v>
          </cell>
          <cell r="C138" t="str">
            <v>2.2</v>
          </cell>
          <cell r="D138" t="str">
            <v xml:space="preserve">BLOCOS E BALDRAMES </v>
          </cell>
          <cell r="K138">
            <v>0</v>
          </cell>
          <cell r="N138">
            <v>0</v>
          </cell>
        </row>
        <row r="139">
          <cell r="C139">
            <v>1</v>
          </cell>
          <cell r="D139" t="str">
            <v>Escavação</v>
          </cell>
          <cell r="E139" t="str">
            <v>m³</v>
          </cell>
          <cell r="I139">
            <v>0</v>
          </cell>
          <cell r="K139">
            <v>0</v>
          </cell>
          <cell r="M139">
            <v>0</v>
          </cell>
        </row>
        <row r="140">
          <cell r="B140">
            <v>6</v>
          </cell>
          <cell r="C140">
            <v>2</v>
          </cell>
          <cell r="D140" t="str">
            <v xml:space="preserve">Forma </v>
          </cell>
          <cell r="E140" t="str">
            <v>m²</v>
          </cell>
          <cell r="I140">
            <v>0</v>
          </cell>
          <cell r="K140">
            <v>0</v>
          </cell>
          <cell r="M140">
            <v>0</v>
          </cell>
        </row>
        <row r="141">
          <cell r="B141">
            <v>7</v>
          </cell>
          <cell r="C141">
            <v>3</v>
          </cell>
          <cell r="D141" t="str">
            <v>Aço CA 50/60</v>
          </cell>
          <cell r="E141" t="str">
            <v>kg</v>
          </cell>
          <cell r="I141">
            <v>0</v>
          </cell>
          <cell r="K141">
            <v>0</v>
          </cell>
          <cell r="M141">
            <v>0</v>
          </cell>
        </row>
        <row r="142">
          <cell r="B142">
            <v>8</v>
          </cell>
          <cell r="C142">
            <v>4</v>
          </cell>
          <cell r="D142" t="str">
            <v>Concreto usinado bombeado - fck=35 Mpa</v>
          </cell>
          <cell r="E142" t="str">
            <v>m³</v>
          </cell>
          <cell r="I142">
            <v>0</v>
          </cell>
          <cell r="K142">
            <v>0</v>
          </cell>
          <cell r="M142">
            <v>0</v>
          </cell>
        </row>
        <row r="143">
          <cell r="C143">
            <v>5</v>
          </cell>
          <cell r="D143" t="str">
            <v>Concreto usinado convencional - fck=35 Mpa</v>
          </cell>
          <cell r="E143" t="str">
            <v>m³</v>
          </cell>
          <cell r="I143">
            <v>0</v>
          </cell>
          <cell r="K143">
            <v>0</v>
          </cell>
          <cell r="M143">
            <v>0</v>
          </cell>
        </row>
        <row r="144">
          <cell r="C144">
            <v>6</v>
          </cell>
          <cell r="D144" t="str">
            <v>Reaterro</v>
          </cell>
          <cell r="E144" t="str">
            <v>m³</v>
          </cell>
          <cell r="I144">
            <v>0</v>
          </cell>
          <cell r="K144">
            <v>0</v>
          </cell>
          <cell r="M144">
            <v>0</v>
          </cell>
        </row>
        <row r="145">
          <cell r="D145" t="str">
            <v>Omissos</v>
          </cell>
        </row>
        <row r="146">
          <cell r="D146" t="str">
            <v>Apiloamento de fundo de vala</v>
          </cell>
          <cell r="E146" t="str">
            <v>m²</v>
          </cell>
        </row>
        <row r="147">
          <cell r="B147">
            <v>3</v>
          </cell>
          <cell r="D147" t="str">
            <v>Lastro de brita - esp = 5 cm</v>
          </cell>
          <cell r="E147" t="str">
            <v>m³</v>
          </cell>
        </row>
        <row r="149">
          <cell r="A149" t="str">
            <v>2.3</v>
          </cell>
          <cell r="C149" t="str">
            <v>2.3</v>
          </cell>
          <cell r="D149" t="str">
            <v>PAREDE DIAFRAGMA</v>
          </cell>
          <cell r="K149">
            <v>0</v>
          </cell>
          <cell r="N149">
            <v>0</v>
          </cell>
        </row>
        <row r="151">
          <cell r="C151" t="str">
            <v>2.3.1</v>
          </cell>
          <cell r="D151" t="str">
            <v>Complemento parede diafragma em estrutura convencional</v>
          </cell>
        </row>
        <row r="152">
          <cell r="C152" t="str">
            <v>1 #</v>
          </cell>
          <cell r="D152" t="str">
            <v>Concreto Estrutural fcK=15Mpa-incluindo forma,aço e concreto (preço unitário)</v>
          </cell>
          <cell r="E152" t="str">
            <v>m³</v>
          </cell>
          <cell r="I152">
            <v>0</v>
          </cell>
          <cell r="K152">
            <v>0</v>
          </cell>
          <cell r="M152">
            <v>0</v>
          </cell>
        </row>
        <row r="153">
          <cell r="D153" t="str">
            <v>Omissos</v>
          </cell>
        </row>
        <row r="155">
          <cell r="C155" t="str">
            <v>2.3.2</v>
          </cell>
          <cell r="D155" t="str">
            <v>Arrasamento - nivelamento topo parade diafragma</v>
          </cell>
        </row>
        <row r="156">
          <cell r="C156" t="str">
            <v>1#</v>
          </cell>
          <cell r="D156" t="str">
            <v>Arrasamento - nivelamento topo parade diafragma (h = 15 cm)</v>
          </cell>
          <cell r="E156" t="str">
            <v>m³</v>
          </cell>
          <cell r="I156">
            <v>0</v>
          </cell>
          <cell r="K156">
            <v>0</v>
          </cell>
          <cell r="M156">
            <v>0</v>
          </cell>
        </row>
        <row r="157">
          <cell r="D157" t="str">
            <v>Omissos</v>
          </cell>
        </row>
        <row r="159">
          <cell r="A159" t="str">
            <v>2.4</v>
          </cell>
          <cell r="C159" t="str">
            <v>2.4</v>
          </cell>
          <cell r="D159" t="str">
            <v>CONTRAPISO (3º sub solo)</v>
          </cell>
          <cell r="K159">
            <v>0</v>
          </cell>
          <cell r="N159">
            <v>0</v>
          </cell>
        </row>
        <row r="160">
          <cell r="B160">
            <v>4</v>
          </cell>
          <cell r="C160">
            <v>1</v>
          </cell>
          <cell r="D160" t="str">
            <v>Preparação da base (compactação) e lastro de brita</v>
          </cell>
          <cell r="E160" t="str">
            <v>m²</v>
          </cell>
          <cell r="I160">
            <v>0</v>
          </cell>
          <cell r="K160">
            <v>0</v>
          </cell>
          <cell r="M160">
            <v>0</v>
          </cell>
        </row>
        <row r="161">
          <cell r="B161">
            <v>5</v>
          </cell>
          <cell r="C161">
            <v>2</v>
          </cell>
          <cell r="D161" t="str">
            <v xml:space="preserve">Contrapiso de concreto fcK=18 Mpa - cfe. Projeto estrutural </v>
          </cell>
          <cell r="E161" t="str">
            <v>m²</v>
          </cell>
          <cell r="I161">
            <v>0</v>
          </cell>
          <cell r="K161">
            <v>0</v>
          </cell>
          <cell r="M161">
            <v>0</v>
          </cell>
        </row>
        <row r="162">
          <cell r="D162" t="str">
            <v>Omissos</v>
          </cell>
        </row>
        <row r="164">
          <cell r="A164">
            <v>3</v>
          </cell>
          <cell r="C164">
            <v>3</v>
          </cell>
          <cell r="D164" t="str">
            <v>SUPRA-ESTRUTURA</v>
          </cell>
          <cell r="K164">
            <v>0</v>
          </cell>
          <cell r="N164">
            <v>0</v>
          </cell>
        </row>
        <row r="166">
          <cell r="A166" t="str">
            <v>3.1</v>
          </cell>
          <cell r="C166" t="str">
            <v>3.1</v>
          </cell>
          <cell r="D166" t="str">
            <v>SISTEMA ESTRUTURAL LAJE NERVURADA</v>
          </cell>
          <cell r="K166">
            <v>0</v>
          </cell>
          <cell r="N166">
            <v>0</v>
          </cell>
        </row>
        <row r="167">
          <cell r="B167">
            <v>9</v>
          </cell>
          <cell r="C167">
            <v>1</v>
          </cell>
          <cell r="D167" t="str">
            <v>Concreto Estrutural - fcK=35 Mpa</v>
          </cell>
          <cell r="E167" t="str">
            <v>m³</v>
          </cell>
          <cell r="I167">
            <v>0</v>
          </cell>
          <cell r="K167">
            <v>0</v>
          </cell>
          <cell r="M167">
            <v>0</v>
          </cell>
        </row>
        <row r="168">
          <cell r="B168">
            <v>10</v>
          </cell>
          <cell r="C168">
            <v>2</v>
          </cell>
          <cell r="D168" t="str">
            <v xml:space="preserve">Forma 80x80 </v>
          </cell>
          <cell r="E168" t="str">
            <v>m²</v>
          </cell>
          <cell r="I168">
            <v>0</v>
          </cell>
          <cell r="K168">
            <v>0</v>
          </cell>
          <cell r="M168">
            <v>0</v>
          </cell>
        </row>
        <row r="169">
          <cell r="B169">
            <v>7</v>
          </cell>
          <cell r="C169">
            <v>3</v>
          </cell>
          <cell r="D169" t="str">
            <v>Aço CA 50/60</v>
          </cell>
          <cell r="E169" t="str">
            <v>kg</v>
          </cell>
          <cell r="I169">
            <v>0</v>
          </cell>
          <cell r="K169">
            <v>0</v>
          </cell>
          <cell r="M169">
            <v>0</v>
          </cell>
        </row>
        <row r="170">
          <cell r="D170" t="str">
            <v>Omissos</v>
          </cell>
        </row>
        <row r="172">
          <cell r="A172" t="str">
            <v>3.2</v>
          </cell>
          <cell r="C172" t="str">
            <v>3.2</v>
          </cell>
          <cell r="D172" t="str">
            <v>SISTEMA ESTRUTURAL CONVENCIONAL</v>
          </cell>
          <cell r="K172">
            <v>0</v>
          </cell>
          <cell r="N172">
            <v>0</v>
          </cell>
        </row>
        <row r="173">
          <cell r="B173">
            <v>9</v>
          </cell>
          <cell r="C173">
            <v>1</v>
          </cell>
          <cell r="D173" t="str">
            <v>Concreto Estrutural - fcK=35 Mpa</v>
          </cell>
          <cell r="E173" t="str">
            <v>m³</v>
          </cell>
          <cell r="I173">
            <v>0</v>
          </cell>
          <cell r="K173">
            <v>0</v>
          </cell>
          <cell r="M173">
            <v>0</v>
          </cell>
        </row>
        <row r="174">
          <cell r="C174">
            <v>2</v>
          </cell>
          <cell r="D174" t="str">
            <v>Forma - Confecção</v>
          </cell>
          <cell r="E174" t="str">
            <v>m²</v>
          </cell>
          <cell r="I174">
            <v>0</v>
          </cell>
          <cell r="K174">
            <v>0</v>
          </cell>
          <cell r="M174">
            <v>0</v>
          </cell>
        </row>
        <row r="175">
          <cell r="C175">
            <v>3</v>
          </cell>
          <cell r="D175" t="str">
            <v>Forma - Montagem / desmontagem</v>
          </cell>
          <cell r="E175" t="str">
            <v>m²</v>
          </cell>
          <cell r="I175">
            <v>0</v>
          </cell>
          <cell r="K175">
            <v>0</v>
          </cell>
          <cell r="M175">
            <v>0</v>
          </cell>
        </row>
        <row r="176">
          <cell r="B176">
            <v>7</v>
          </cell>
          <cell r="C176">
            <v>4</v>
          </cell>
          <cell r="D176" t="str">
            <v>Aço CA 50/60</v>
          </cell>
          <cell r="E176" t="str">
            <v>kg</v>
          </cell>
          <cell r="I176">
            <v>0</v>
          </cell>
          <cell r="K176">
            <v>0</v>
          </cell>
          <cell r="M176">
            <v>0</v>
          </cell>
        </row>
        <row r="177">
          <cell r="C177">
            <v>5</v>
          </cell>
          <cell r="D177" t="str">
            <v>Escoramento metálico</v>
          </cell>
          <cell r="E177" t="str">
            <v>vb</v>
          </cell>
          <cell r="I177">
            <v>0</v>
          </cell>
          <cell r="K177">
            <v>0</v>
          </cell>
          <cell r="M177">
            <v>0</v>
          </cell>
        </row>
        <row r="178">
          <cell r="C178">
            <v>6</v>
          </cell>
          <cell r="D178" t="str">
            <v>Arcada pilares e vigas (praça cívica)</v>
          </cell>
          <cell r="E178" t="str">
            <v>m³</v>
          </cell>
          <cell r="I178">
            <v>0</v>
          </cell>
          <cell r="K178">
            <v>0</v>
          </cell>
          <cell r="M178">
            <v>0</v>
          </cell>
        </row>
        <row r="179">
          <cell r="C179" t="str">
            <v>7 #</v>
          </cell>
          <cell r="D179" t="str">
            <v>Laje dupla de concreto (teatro) - cfe. Projeto estrutural - fcK=20 Mpa</v>
          </cell>
          <cell r="E179" t="str">
            <v>m³</v>
          </cell>
          <cell r="I179">
            <v>0</v>
          </cell>
          <cell r="K179">
            <v>0</v>
          </cell>
          <cell r="M179">
            <v>0</v>
          </cell>
        </row>
        <row r="180">
          <cell r="D180" t="str">
            <v>Omissos</v>
          </cell>
        </row>
        <row r="182">
          <cell r="A182">
            <v>4</v>
          </cell>
          <cell r="C182">
            <v>4</v>
          </cell>
          <cell r="D182" t="str">
            <v>PAREDES E PAINÉIS</v>
          </cell>
          <cell r="K182">
            <v>212952</v>
          </cell>
          <cell r="N182">
            <v>212952</v>
          </cell>
        </row>
        <row r="184">
          <cell r="A184" t="str">
            <v>4.1 #</v>
          </cell>
          <cell r="C184" t="str">
            <v>4.1 #</v>
          </cell>
          <cell r="D184" t="str">
            <v>ALVENARIAS</v>
          </cell>
          <cell r="K184">
            <v>0</v>
          </cell>
          <cell r="N184">
            <v>0</v>
          </cell>
        </row>
        <row r="185">
          <cell r="C185">
            <v>1</v>
          </cell>
          <cell r="D185" t="str">
            <v>Elevação alv. bloco concreto 9x19x19</v>
          </cell>
          <cell r="E185" t="str">
            <v>m²</v>
          </cell>
          <cell r="I185">
            <v>0</v>
          </cell>
          <cell r="K185">
            <v>0</v>
          </cell>
          <cell r="M185">
            <v>0</v>
          </cell>
        </row>
        <row r="186">
          <cell r="B186">
            <v>46</v>
          </cell>
          <cell r="C186">
            <v>2</v>
          </cell>
          <cell r="D186" t="str">
            <v>Elevação alv. bloco concreto 9x19x39</v>
          </cell>
          <cell r="E186" t="str">
            <v>m²</v>
          </cell>
          <cell r="F186">
            <v>244.82</v>
          </cell>
          <cell r="I186">
            <v>0</v>
          </cell>
          <cell r="K186">
            <v>0</v>
          </cell>
          <cell r="M186">
            <v>0</v>
          </cell>
        </row>
        <row r="187">
          <cell r="C187">
            <v>3</v>
          </cell>
          <cell r="D187" t="str">
            <v>Elevação alv. bloco concreto 14x19x04</v>
          </cell>
          <cell r="E187" t="str">
            <v>m²</v>
          </cell>
          <cell r="I187">
            <v>0</v>
          </cell>
          <cell r="K187">
            <v>0</v>
          </cell>
          <cell r="M187">
            <v>0</v>
          </cell>
        </row>
        <row r="188">
          <cell r="C188">
            <v>4</v>
          </cell>
          <cell r="D188" t="str">
            <v>Elevação alv. bloco concreto 14x19x19</v>
          </cell>
          <cell r="E188" t="str">
            <v>m²</v>
          </cell>
          <cell r="I188">
            <v>0</v>
          </cell>
          <cell r="K188">
            <v>0</v>
          </cell>
          <cell r="M188">
            <v>0</v>
          </cell>
        </row>
        <row r="189">
          <cell r="C189">
            <v>5</v>
          </cell>
          <cell r="D189" t="str">
            <v>Elevação alv. bloco concreto 14x19x34</v>
          </cell>
          <cell r="E189" t="str">
            <v>m²</v>
          </cell>
          <cell r="I189">
            <v>0</v>
          </cell>
          <cell r="K189">
            <v>0</v>
          </cell>
          <cell r="M189">
            <v>0</v>
          </cell>
        </row>
        <row r="190">
          <cell r="B190">
            <v>47</v>
          </cell>
          <cell r="C190">
            <v>6</v>
          </cell>
          <cell r="D190" t="str">
            <v>Elevação alv. bloco concreto 14x19x39</v>
          </cell>
          <cell r="E190" t="str">
            <v>m²</v>
          </cell>
          <cell r="F190">
            <v>8272.6200000000008</v>
          </cell>
          <cell r="I190">
            <v>0</v>
          </cell>
          <cell r="K190">
            <v>0</v>
          </cell>
          <cell r="M190">
            <v>0</v>
          </cell>
        </row>
        <row r="191">
          <cell r="C191">
            <v>7</v>
          </cell>
          <cell r="D191" t="str">
            <v>Elevação alv. bloco concreto 14x19x54</v>
          </cell>
          <cell r="E191" t="str">
            <v>m²</v>
          </cell>
          <cell r="I191">
            <v>0</v>
          </cell>
          <cell r="K191">
            <v>0</v>
          </cell>
          <cell r="M191">
            <v>0</v>
          </cell>
        </row>
        <row r="192">
          <cell r="C192">
            <v>8</v>
          </cell>
          <cell r="D192" t="str">
            <v>Elevação alv. bloco concreto 19x19x04</v>
          </cell>
          <cell r="E192" t="str">
            <v>m²</v>
          </cell>
          <cell r="I192">
            <v>0</v>
          </cell>
          <cell r="K192">
            <v>0</v>
          </cell>
          <cell r="M192">
            <v>0</v>
          </cell>
        </row>
        <row r="193">
          <cell r="C193">
            <v>9</v>
          </cell>
          <cell r="D193" t="str">
            <v>Elevação alv. bloco concreto 19x19x19</v>
          </cell>
          <cell r="E193" t="str">
            <v>m²</v>
          </cell>
          <cell r="I193">
            <v>0</v>
          </cell>
          <cell r="K193">
            <v>0</v>
          </cell>
          <cell r="M193">
            <v>0</v>
          </cell>
        </row>
        <row r="194">
          <cell r="B194">
            <v>48</v>
          </cell>
          <cell r="C194">
            <v>10</v>
          </cell>
          <cell r="D194" t="str">
            <v>Elevação alv. bloco concreto 19x19x39</v>
          </cell>
          <cell r="E194" t="str">
            <v>m²</v>
          </cell>
          <cell r="F194">
            <v>3613.79</v>
          </cell>
          <cell r="I194">
            <v>0</v>
          </cell>
          <cell r="K194">
            <v>0</v>
          </cell>
          <cell r="M194">
            <v>0</v>
          </cell>
        </row>
        <row r="195">
          <cell r="C195">
            <v>11</v>
          </cell>
          <cell r="D195" t="str">
            <v>Calhas para bloco de concreto 14x19x19</v>
          </cell>
          <cell r="E195" t="str">
            <v>pç</v>
          </cell>
          <cell r="I195">
            <v>0</v>
          </cell>
          <cell r="K195">
            <v>0</v>
          </cell>
          <cell r="M195">
            <v>0</v>
          </cell>
        </row>
        <row r="196">
          <cell r="C196">
            <v>12</v>
          </cell>
          <cell r="D196" t="str">
            <v>Calhas para bloco de concreto 14x19x39</v>
          </cell>
          <cell r="E196" t="str">
            <v>pç</v>
          </cell>
          <cell r="I196">
            <v>0</v>
          </cell>
          <cell r="K196">
            <v>0</v>
          </cell>
          <cell r="M196">
            <v>0</v>
          </cell>
        </row>
        <row r="197">
          <cell r="C197">
            <v>13</v>
          </cell>
          <cell r="D197" t="str">
            <v>Calhas para bloco de concreto 19x19x19</v>
          </cell>
          <cell r="E197" t="str">
            <v>pç</v>
          </cell>
          <cell r="I197">
            <v>0</v>
          </cell>
          <cell r="K197">
            <v>0</v>
          </cell>
          <cell r="M197">
            <v>0</v>
          </cell>
        </row>
        <row r="198">
          <cell r="C198">
            <v>14</v>
          </cell>
          <cell r="D198" t="str">
            <v>Calhas para bloco de concreto 19x19x39</v>
          </cell>
          <cell r="E198" t="str">
            <v>pç</v>
          </cell>
          <cell r="I198">
            <v>0</v>
          </cell>
          <cell r="K198">
            <v>0</v>
          </cell>
          <cell r="M198">
            <v>0</v>
          </cell>
        </row>
        <row r="199">
          <cell r="B199">
            <v>49</v>
          </cell>
          <cell r="C199">
            <v>15</v>
          </cell>
          <cell r="D199" t="str">
            <v>Elevação alv. tijolo maciço 15cm</v>
          </cell>
          <cell r="E199" t="str">
            <v>m²</v>
          </cell>
          <cell r="F199">
            <v>997.35</v>
          </cell>
          <cell r="I199">
            <v>0</v>
          </cell>
          <cell r="K199">
            <v>0</v>
          </cell>
          <cell r="M199">
            <v>0</v>
          </cell>
        </row>
        <row r="200">
          <cell r="B200">
            <v>50</v>
          </cell>
          <cell r="C200">
            <v>16</v>
          </cell>
          <cell r="D200" t="str">
            <v>Elevação alv. tijolo maciço 25cm</v>
          </cell>
          <cell r="E200" t="str">
            <v>m²</v>
          </cell>
          <cell r="F200">
            <v>1182.43</v>
          </cell>
          <cell r="I200">
            <v>0</v>
          </cell>
          <cell r="K200">
            <v>0</v>
          </cell>
          <cell r="M200">
            <v>0</v>
          </cell>
        </row>
        <row r="201">
          <cell r="B201">
            <v>51</v>
          </cell>
          <cell r="C201">
            <v>17</v>
          </cell>
          <cell r="D201" t="str">
            <v>Elevação alv. tijolo maciço a vista 15cm</v>
          </cell>
          <cell r="E201" t="str">
            <v>m²</v>
          </cell>
          <cell r="F201">
            <v>640.61</v>
          </cell>
          <cell r="I201">
            <v>0</v>
          </cell>
          <cell r="K201">
            <v>0</v>
          </cell>
          <cell r="M201">
            <v>0</v>
          </cell>
        </row>
        <row r="202">
          <cell r="C202">
            <v>18</v>
          </cell>
          <cell r="D202" t="str">
            <v>Elevação alv. tijolo maciço a vista 25cm</v>
          </cell>
          <cell r="E202" t="str">
            <v>m²</v>
          </cell>
          <cell r="I202">
            <v>0</v>
          </cell>
          <cell r="K202">
            <v>0</v>
          </cell>
          <cell r="M202">
            <v>0</v>
          </cell>
        </row>
        <row r="203">
          <cell r="B203">
            <v>52</v>
          </cell>
          <cell r="C203">
            <v>19</v>
          </cell>
          <cell r="D203" t="str">
            <v>Encunhamento alvenaria de 15cm</v>
          </cell>
          <cell r="E203" t="str">
            <v>m</v>
          </cell>
          <cell r="F203">
            <v>258.05</v>
          </cell>
          <cell r="I203">
            <v>0</v>
          </cell>
          <cell r="K203">
            <v>0</v>
          </cell>
          <cell r="M203">
            <v>0</v>
          </cell>
        </row>
        <row r="204">
          <cell r="B204">
            <v>53</v>
          </cell>
          <cell r="C204">
            <v>20</v>
          </cell>
          <cell r="D204" t="str">
            <v>Encunhamento alvenaria de 25cm</v>
          </cell>
          <cell r="E204" t="str">
            <v>m</v>
          </cell>
          <cell r="F204">
            <v>376.98</v>
          </cell>
          <cell r="I204">
            <v>0</v>
          </cell>
          <cell r="K204">
            <v>0</v>
          </cell>
          <cell r="M204">
            <v>0</v>
          </cell>
        </row>
        <row r="205">
          <cell r="C205">
            <v>21</v>
          </cell>
          <cell r="D205" t="str">
            <v>Vergas</v>
          </cell>
          <cell r="E205" t="str">
            <v>m</v>
          </cell>
          <cell r="I205">
            <v>0</v>
          </cell>
          <cell r="K205">
            <v>0</v>
          </cell>
          <cell r="M205">
            <v>0</v>
          </cell>
        </row>
        <row r="206">
          <cell r="C206">
            <v>22</v>
          </cell>
          <cell r="D206" t="str">
            <v>Omissos</v>
          </cell>
        </row>
        <row r="207">
          <cell r="B207">
            <v>54</v>
          </cell>
          <cell r="C207" t="str">
            <v>22.1</v>
          </cell>
          <cell r="D207" t="str">
            <v>Canaletas de concreto entre parede diafragma e alvenaria - L = 50 cm</v>
          </cell>
          <cell r="E207" t="str">
            <v>m</v>
          </cell>
          <cell r="F207">
            <v>240.33</v>
          </cell>
        </row>
        <row r="208">
          <cell r="B208">
            <v>55</v>
          </cell>
          <cell r="C208" t="str">
            <v>22.2</v>
          </cell>
          <cell r="D208" t="str">
            <v>Canaletas de concreto entre parede diafragma e alvenaria - L = 14 cm</v>
          </cell>
          <cell r="E208" t="str">
            <v>m</v>
          </cell>
          <cell r="F208">
            <v>281.70999999999998</v>
          </cell>
        </row>
        <row r="209">
          <cell r="B209">
            <v>56</v>
          </cell>
          <cell r="C209" t="str">
            <v>22.3</v>
          </cell>
          <cell r="D209" t="str">
            <v>Vergas pré moldadas - verga 01</v>
          </cell>
          <cell r="E209" t="str">
            <v>unid</v>
          </cell>
          <cell r="F209">
            <v>52</v>
          </cell>
        </row>
        <row r="210">
          <cell r="B210">
            <v>57</v>
          </cell>
          <cell r="C210" t="str">
            <v>22.4</v>
          </cell>
          <cell r="D210" t="str">
            <v>Vergas pré moldadas - verga 02</v>
          </cell>
          <cell r="E210" t="str">
            <v>unid</v>
          </cell>
          <cell r="F210">
            <v>49</v>
          </cell>
        </row>
        <row r="211">
          <cell r="B211">
            <v>58</v>
          </cell>
          <cell r="C211" t="str">
            <v>22.5</v>
          </cell>
          <cell r="D211" t="str">
            <v>Vergas pré moldadas - contraverga 01</v>
          </cell>
          <cell r="E211" t="str">
            <v>unid</v>
          </cell>
          <cell r="F211">
            <v>16</v>
          </cell>
        </row>
        <row r="212">
          <cell r="B212">
            <v>59</v>
          </cell>
          <cell r="C212" t="str">
            <v>22.6</v>
          </cell>
          <cell r="D212" t="str">
            <v>Vergas pré moldadas - contraverga 02</v>
          </cell>
          <cell r="E212" t="str">
            <v>unid</v>
          </cell>
          <cell r="F212">
            <v>13</v>
          </cell>
        </row>
        <row r="213">
          <cell r="B213">
            <v>60</v>
          </cell>
          <cell r="C213" t="str">
            <v>22.7</v>
          </cell>
          <cell r="D213" t="str">
            <v>Vergas pré moldadas - contraverga 03</v>
          </cell>
          <cell r="E213" t="str">
            <v>unid</v>
          </cell>
          <cell r="F213">
            <v>13</v>
          </cell>
        </row>
        <row r="214">
          <cell r="B214">
            <v>61</v>
          </cell>
          <cell r="C214" t="str">
            <v>22.8</v>
          </cell>
          <cell r="D214" t="str">
            <v>Vergas pré moldadas - verga vp01</v>
          </cell>
          <cell r="E214" t="str">
            <v>unid</v>
          </cell>
          <cell r="F214">
            <v>1</v>
          </cell>
        </row>
        <row r="216">
          <cell r="A216" t="str">
            <v>4.2</v>
          </cell>
          <cell r="C216" t="str">
            <v>4.2</v>
          </cell>
          <cell r="D216" t="str">
            <v>CONCRETO</v>
          </cell>
          <cell r="K216">
            <v>0</v>
          </cell>
          <cell r="N216">
            <v>0</v>
          </cell>
        </row>
        <row r="217">
          <cell r="B217">
            <v>11</v>
          </cell>
          <cell r="C217">
            <v>1</v>
          </cell>
          <cell r="D217" t="str">
            <v>Parede de concreto e=12cm (sala de segurança) - fcK =18 Mpa</v>
          </cell>
          <cell r="E217" t="str">
            <v>m²</v>
          </cell>
          <cell r="F217">
            <v>32.57</v>
          </cell>
          <cell r="I217">
            <v>0</v>
          </cell>
          <cell r="K217">
            <v>0</v>
          </cell>
          <cell r="M217">
            <v>0</v>
          </cell>
        </row>
        <row r="219">
          <cell r="A219" t="str">
            <v>4.3</v>
          </cell>
          <cell r="C219" t="str">
            <v>4.3</v>
          </cell>
          <cell r="D219" t="str">
            <v>ESQUADRIAS DE FERRO / SERRALHERIA</v>
          </cell>
          <cell r="K219">
            <v>0</v>
          </cell>
          <cell r="N219">
            <v>0</v>
          </cell>
        </row>
        <row r="221">
          <cell r="C221" t="str">
            <v>4.3.1</v>
          </cell>
          <cell r="D221" t="str">
            <v>ESQUADRIAS DE FERRO</v>
          </cell>
        </row>
        <row r="222">
          <cell r="B222">
            <v>12</v>
          </cell>
          <cell r="C222">
            <v>1</v>
          </cell>
          <cell r="D222" t="str">
            <v>Portão de enrolar com veneziana ventilação permanente 510x220cm, marca "porta carneiro", modelo C-01, em aço galvanizado p/ pintura, com acionador elétrico com comando na portaria do sub-solo.</v>
          </cell>
          <cell r="E222" t="str">
            <v>pç</v>
          </cell>
          <cell r="F222">
            <v>1</v>
          </cell>
          <cell r="I222">
            <v>0</v>
          </cell>
          <cell r="K222">
            <v>0</v>
          </cell>
          <cell r="M222">
            <v>0</v>
          </cell>
        </row>
        <row r="223">
          <cell r="B223">
            <v>13</v>
          </cell>
          <cell r="C223">
            <v>2</v>
          </cell>
          <cell r="D223" t="str">
            <v>Portão de enrolar - acesso 1º SS - 700x220cm, marca "porta carneiro" modelo C-01, em aço galvanizado p/ pintura, com acionador elétrico na portaria do sub-solo.</v>
          </cell>
          <cell r="E223" t="str">
            <v>pç</v>
          </cell>
          <cell r="F223">
            <v>1</v>
          </cell>
          <cell r="I223">
            <v>0</v>
          </cell>
          <cell r="K223">
            <v>0</v>
          </cell>
          <cell r="M223">
            <v>0</v>
          </cell>
        </row>
        <row r="224">
          <cell r="B224">
            <v>14</v>
          </cell>
          <cell r="C224">
            <v>3</v>
          </cell>
          <cell r="D224" t="str">
            <v>VZ 05 - Portão enrolar 215x210cm, marca "porta carneiro", modelo C-01, em aço galvanizado p/ pintura, com acionador elétrico na portaria do sub-solo.</v>
          </cell>
          <cell r="E224" t="str">
            <v>pç</v>
          </cell>
          <cell r="F224">
            <v>1</v>
          </cell>
          <cell r="I224">
            <v>0</v>
          </cell>
          <cell r="K224">
            <v>0</v>
          </cell>
          <cell r="M224">
            <v>0</v>
          </cell>
        </row>
        <row r="225">
          <cell r="B225">
            <v>15</v>
          </cell>
          <cell r="C225">
            <v>4</v>
          </cell>
          <cell r="D225" t="str">
            <v xml:space="preserve">Esquadrias de ferro </v>
          </cell>
          <cell r="E225" t="str">
            <v>m²</v>
          </cell>
          <cell r="F225">
            <v>36.159999999999997</v>
          </cell>
          <cell r="I225">
            <v>0</v>
          </cell>
          <cell r="K225">
            <v>0</v>
          </cell>
          <cell r="M225">
            <v>0</v>
          </cell>
        </row>
        <row r="226">
          <cell r="D226" t="str">
            <v>Omissos</v>
          </cell>
        </row>
        <row r="228">
          <cell r="C228" t="str">
            <v>4.3.2</v>
          </cell>
          <cell r="D228" t="str">
            <v xml:space="preserve">SERRALHERIA </v>
          </cell>
        </row>
        <row r="229">
          <cell r="C229">
            <v>1</v>
          </cell>
          <cell r="D229" t="str">
            <v xml:space="preserve">Pegamão e balaustrada  em aço pintado de #  1 " cfem. Det 13 </v>
          </cell>
          <cell r="E229" t="str">
            <v>m</v>
          </cell>
          <cell r="F229" t="str">
            <v>ver omissos</v>
          </cell>
          <cell r="I229">
            <v>0</v>
          </cell>
          <cell r="M229">
            <v>0</v>
          </cell>
        </row>
        <row r="230">
          <cell r="B230">
            <v>17</v>
          </cell>
          <cell r="C230">
            <v>2</v>
          </cell>
          <cell r="D230" t="str">
            <v>Balaustrada em aço inox escovado 2" (2./3.pav/mezanino,tribunas teatro) cfe detalhe 1</v>
          </cell>
          <cell r="E230" t="str">
            <v>m</v>
          </cell>
          <cell r="F230">
            <v>351.7</v>
          </cell>
          <cell r="I230">
            <v>0</v>
          </cell>
          <cell r="K230">
            <v>0</v>
          </cell>
          <cell r="M230">
            <v>0</v>
          </cell>
        </row>
        <row r="231">
          <cell r="C231">
            <v>3</v>
          </cell>
          <cell r="D231" t="str">
            <v>Grade metálica 3,50x2,00m, tipo pesada, malha 30x60mm, barra portante 3x40mm e acabamento galvanizado a fogo.</v>
          </cell>
          <cell r="E231" t="str">
            <v>m²</v>
          </cell>
          <cell r="F231" t="str">
            <v>ver omissos (conjuntos em tela)</v>
          </cell>
          <cell r="I231">
            <v>0</v>
          </cell>
          <cell r="M231">
            <v>0</v>
          </cell>
        </row>
        <row r="232">
          <cell r="B232">
            <v>19</v>
          </cell>
          <cell r="C232">
            <v>4</v>
          </cell>
          <cell r="D232" t="str">
            <v>Piso metálico (unidades resfriadoras), tipo pesado, malha 30x60mm, barra portante 3x40mm e acabamento galvanizado a fogo.</v>
          </cell>
          <cell r="E232" t="str">
            <v>m²</v>
          </cell>
          <cell r="F232">
            <v>34.6</v>
          </cell>
          <cell r="I232">
            <v>0</v>
          </cell>
          <cell r="K232">
            <v>0</v>
          </cell>
          <cell r="M232">
            <v>0</v>
          </cell>
        </row>
        <row r="233">
          <cell r="C233">
            <v>5</v>
          </cell>
          <cell r="D233" t="str">
            <v>Grelha canaleta pluviais L=0,40m</v>
          </cell>
          <cell r="E233" t="str">
            <v>m</v>
          </cell>
          <cell r="F233" t="str">
            <v>ver omissos</v>
          </cell>
          <cell r="I233">
            <v>0</v>
          </cell>
          <cell r="M233">
            <v>0</v>
          </cell>
        </row>
        <row r="234">
          <cell r="B234">
            <v>24</v>
          </cell>
          <cell r="C234">
            <v>6</v>
          </cell>
          <cell r="D234" t="str">
            <v>Escada de marinheiro L= 0,50 m</v>
          </cell>
          <cell r="E234" t="str">
            <v>m</v>
          </cell>
          <cell r="F234">
            <v>10.6</v>
          </cell>
          <cell r="I234">
            <v>0</v>
          </cell>
          <cell r="K234">
            <v>0</v>
          </cell>
          <cell r="M234">
            <v>0</v>
          </cell>
        </row>
        <row r="235">
          <cell r="B235">
            <v>25</v>
          </cell>
          <cell r="C235">
            <v>7</v>
          </cell>
          <cell r="D235" t="str">
            <v>Alçapão 60x60 cm</v>
          </cell>
          <cell r="E235" t="str">
            <v>un</v>
          </cell>
          <cell r="F235">
            <v>2</v>
          </cell>
          <cell r="I235">
            <v>0</v>
          </cell>
          <cell r="K235">
            <v>0</v>
          </cell>
          <cell r="M235">
            <v>0</v>
          </cell>
        </row>
        <row r="236">
          <cell r="B236">
            <v>26</v>
          </cell>
          <cell r="C236">
            <v>8</v>
          </cell>
          <cell r="D236" t="str">
            <v>Alçapão 70x70 cm</v>
          </cell>
          <cell r="E236" t="str">
            <v>un</v>
          </cell>
          <cell r="F236">
            <v>1</v>
          </cell>
          <cell r="I236">
            <v>0</v>
          </cell>
          <cell r="K236">
            <v>0</v>
          </cell>
          <cell r="M236">
            <v>0</v>
          </cell>
        </row>
        <row r="237">
          <cell r="C237">
            <v>9</v>
          </cell>
          <cell r="D237" t="str">
            <v>Omissos</v>
          </cell>
        </row>
        <row r="238">
          <cell r="B238" t="str">
            <v>16a</v>
          </cell>
          <cell r="C238" t="str">
            <v>9.1</v>
          </cell>
          <cell r="D238" t="str">
            <v xml:space="preserve">Balaustrada em aço pintado de #  1 " cfem. Det 13 </v>
          </cell>
          <cell r="E238" t="str">
            <v>m</v>
          </cell>
          <cell r="F238">
            <v>180.38</v>
          </cell>
        </row>
        <row r="239">
          <cell r="B239" t="str">
            <v>19a</v>
          </cell>
          <cell r="C239" t="str">
            <v>9.2</v>
          </cell>
          <cell r="D239" t="str">
            <v>Conjunto em tela 2,30 x 2,10 m com porta dupla 1,50 x 2,10 m</v>
          </cell>
          <cell r="E239" t="str">
            <v>cj</v>
          </cell>
          <cell r="F239">
            <v>1</v>
          </cell>
        </row>
        <row r="240">
          <cell r="B240" t="str">
            <v>19b</v>
          </cell>
          <cell r="C240" t="str">
            <v>9.3</v>
          </cell>
          <cell r="D240" t="str">
            <v>Conjunto em tela 2,50 x 2,10 m com porta dupla 1,50 x 2,10 m</v>
          </cell>
          <cell r="E240" t="str">
            <v>cj</v>
          </cell>
          <cell r="F240">
            <v>2</v>
          </cell>
        </row>
        <row r="241">
          <cell r="B241" t="str">
            <v>19c</v>
          </cell>
          <cell r="C241" t="str">
            <v>9.4</v>
          </cell>
          <cell r="D241" t="str">
            <v>Conjunto em tela 1,50 x 2,10 m com porta 0,80 x 2,10 m</v>
          </cell>
          <cell r="E241" t="str">
            <v>cj</v>
          </cell>
          <cell r="F241">
            <v>1</v>
          </cell>
        </row>
        <row r="242">
          <cell r="B242" t="str">
            <v>19d</v>
          </cell>
          <cell r="C242" t="str">
            <v>9.5</v>
          </cell>
          <cell r="D242" t="str">
            <v>Conjunto em tela 2,00 x 2,10 m com porta dupla 0,80 x 2,10 m</v>
          </cell>
          <cell r="E242" t="str">
            <v>cj</v>
          </cell>
          <cell r="F242">
            <v>1</v>
          </cell>
        </row>
        <row r="243">
          <cell r="B243">
            <v>18</v>
          </cell>
          <cell r="C243" t="str">
            <v>9.6</v>
          </cell>
          <cell r="D243" t="str">
            <v>Grade metálica 1,50x2,30m, tipo pesada, malha 30x60mm, barra portante 3x40mm e acabamento galvanizado a fogo.</v>
          </cell>
          <cell r="E243" t="str">
            <v>m²</v>
          </cell>
          <cell r="F243">
            <v>6.9</v>
          </cell>
        </row>
        <row r="244">
          <cell r="B244">
            <v>20</v>
          </cell>
          <cell r="C244" t="str">
            <v>9.7</v>
          </cell>
          <cell r="D244" t="str">
            <v>Grelha canaleta pluviais L=0,25m</v>
          </cell>
          <cell r="E244" t="str">
            <v>m</v>
          </cell>
          <cell r="F244">
            <v>12.6</v>
          </cell>
        </row>
        <row r="245">
          <cell r="B245">
            <v>21</v>
          </cell>
          <cell r="C245" t="str">
            <v>9.8</v>
          </cell>
          <cell r="D245" t="str">
            <v>Grelha canaleta pluviais L=0,30m</v>
          </cell>
          <cell r="E245" t="str">
            <v>m</v>
          </cell>
          <cell r="F245">
            <v>6.8</v>
          </cell>
        </row>
        <row r="246">
          <cell r="B246">
            <v>22</v>
          </cell>
          <cell r="C246" t="str">
            <v>9.9</v>
          </cell>
          <cell r="D246" t="str">
            <v>Grelha canaleta pluviais L=0,65m</v>
          </cell>
          <cell r="E246" t="str">
            <v>m</v>
          </cell>
          <cell r="F246">
            <v>13.67</v>
          </cell>
        </row>
        <row r="247">
          <cell r="B247">
            <v>23</v>
          </cell>
          <cell r="C247" t="str">
            <v>9.10</v>
          </cell>
          <cell r="D247" t="str">
            <v>Grelha canaleta pluviais L=0,75m</v>
          </cell>
          <cell r="E247" t="str">
            <v>m</v>
          </cell>
          <cell r="F247">
            <v>20.47</v>
          </cell>
        </row>
        <row r="248">
          <cell r="B248">
            <v>17</v>
          </cell>
          <cell r="C248" t="str">
            <v>9.11</v>
          </cell>
          <cell r="D248" t="str">
            <v>Guarda corpo boxes motos - h = 1,10 m</v>
          </cell>
          <cell r="E248" t="str">
            <v>m</v>
          </cell>
          <cell r="F248">
            <v>4.5999999999999996</v>
          </cell>
        </row>
        <row r="249">
          <cell r="B249">
            <v>17</v>
          </cell>
          <cell r="C249" t="str">
            <v>9.12</v>
          </cell>
          <cell r="D249" t="str">
            <v>Guarda corpo inox - escada foyer teatro - h = 90 cm</v>
          </cell>
          <cell r="E249" t="str">
            <v>m</v>
          </cell>
          <cell r="F249">
            <v>39.450000000000003</v>
          </cell>
        </row>
        <row r="250">
          <cell r="B250">
            <v>16</v>
          </cell>
          <cell r="C250" t="str">
            <v>9.13</v>
          </cell>
          <cell r="D250" t="str">
            <v>Corrimão em aço pintado (escada fumaça, escada teatro, escada hall de serviço)</v>
          </cell>
          <cell r="E250" t="str">
            <v>m</v>
          </cell>
          <cell r="F250">
            <v>365.73</v>
          </cell>
        </row>
        <row r="251">
          <cell r="C251" t="str">
            <v>9.14</v>
          </cell>
          <cell r="D251" t="str">
            <v>Escada metálica Teatro - completa - com guarda corpo</v>
          </cell>
          <cell r="E251" t="str">
            <v>un</v>
          </cell>
          <cell r="F251">
            <v>1</v>
          </cell>
        </row>
        <row r="252">
          <cell r="C252" t="str">
            <v>9.15</v>
          </cell>
          <cell r="D252" t="str">
            <v>Mastro para bandeira</v>
          </cell>
          <cell r="E252" t="str">
            <v>un</v>
          </cell>
          <cell r="F252">
            <v>3</v>
          </cell>
        </row>
        <row r="254">
          <cell r="A254" t="str">
            <v>4.4</v>
          </cell>
          <cell r="C254" t="str">
            <v>4.4</v>
          </cell>
          <cell r="D254" t="str">
            <v>ESQUADRIA DE ALUMINIO</v>
          </cell>
          <cell r="K254">
            <v>0</v>
          </cell>
          <cell r="N254">
            <v>0</v>
          </cell>
        </row>
        <row r="256">
          <cell r="C256" t="str">
            <v>4.4.1</v>
          </cell>
          <cell r="D256" t="str">
            <v xml:space="preserve">ESQUADRIA DE ALUMÍNIO ANODIZADO </v>
          </cell>
        </row>
        <row r="257">
          <cell r="B257">
            <v>27</v>
          </cell>
          <cell r="C257">
            <v>1</v>
          </cell>
          <cell r="D257" t="str">
            <v>Esquadrias de alumínio cfe.projeto específico</v>
          </cell>
          <cell r="E257" t="str">
            <v>m²</v>
          </cell>
          <cell r="F257">
            <v>4335.2632999999996</v>
          </cell>
          <cell r="I257">
            <v>0</v>
          </cell>
          <cell r="K257">
            <v>0</v>
          </cell>
          <cell r="M257">
            <v>0</v>
          </cell>
        </row>
        <row r="258">
          <cell r="C258">
            <v>2</v>
          </cell>
          <cell r="D258" t="str">
            <v>Porta giratória Dorma, em alumínio polido, h=2,70 e # 2,40m - com 3 portas giratórios.</v>
          </cell>
          <cell r="E258" t="str">
            <v>un</v>
          </cell>
          <cell r="F258">
            <v>1</v>
          </cell>
          <cell r="I258">
            <v>0</v>
          </cell>
          <cell r="K258">
            <v>0</v>
          </cell>
          <cell r="M258">
            <v>0</v>
          </cell>
        </row>
        <row r="259">
          <cell r="B259">
            <v>28</v>
          </cell>
          <cell r="C259">
            <v>3</v>
          </cell>
          <cell r="D259" t="str">
            <v>Pegamão em alumínio anodizado natural # 1 1/2" cfe detalhe 1</v>
          </cell>
          <cell r="E259" t="str">
            <v>m</v>
          </cell>
          <cell r="F259">
            <v>772.34</v>
          </cell>
          <cell r="I259">
            <v>0</v>
          </cell>
          <cell r="K259">
            <v>0</v>
          </cell>
          <cell r="M259">
            <v>0</v>
          </cell>
        </row>
        <row r="260">
          <cell r="D260" t="str">
            <v>Omissos</v>
          </cell>
        </row>
        <row r="262">
          <cell r="C262" t="str">
            <v>4.4.2</v>
          </cell>
          <cell r="D262" t="str">
            <v xml:space="preserve">ESQUADRIA DE FÓRMICA </v>
          </cell>
        </row>
        <row r="263">
          <cell r="C263">
            <v>1</v>
          </cell>
          <cell r="D263" t="str">
            <v>Porta em painel laminado melamínico (fórmica maciça) tipo estrutural TS - e=10mm, l=60cm, h=1,80m com acabamento texturizado dupla face cor OVO - com ferragem tipo Neocom e fechadura tipo tarjeta livre/ocupado</v>
          </cell>
          <cell r="E263" t="str">
            <v>un</v>
          </cell>
          <cell r="F263">
            <v>76</v>
          </cell>
          <cell r="I263">
            <v>0</v>
          </cell>
          <cell r="K263">
            <v>0</v>
          </cell>
          <cell r="M263">
            <v>0</v>
          </cell>
        </row>
        <row r="264">
          <cell r="C264">
            <v>2</v>
          </cell>
          <cell r="D264" t="str">
            <v>Omissos</v>
          </cell>
        </row>
        <row r="265">
          <cell r="C265" t="str">
            <v>2.1</v>
          </cell>
          <cell r="D265" t="str">
            <v>Porta em painel laminado melamínico (fórmica maciça) tipo estrutural TS - e=10mm, l=90cm, h=1,80m com acabamento texturizado dupla face cor OVO - com ferragem tipo Neocom e fechadura tipo tarjeta livre/ocupado - PARA DEFICIENTES</v>
          </cell>
          <cell r="E265" t="str">
            <v>un</v>
          </cell>
          <cell r="F265">
            <v>1</v>
          </cell>
        </row>
        <row r="267">
          <cell r="A267" t="str">
            <v>4.5</v>
          </cell>
          <cell r="C267" t="str">
            <v>4.5</v>
          </cell>
          <cell r="D267" t="str">
            <v>ESQUADRIAS ESPECIAIS/ VIDROS/OUTROS</v>
          </cell>
          <cell r="K267">
            <v>212952</v>
          </cell>
          <cell r="N267">
            <v>212952</v>
          </cell>
        </row>
        <row r="269">
          <cell r="C269" t="str">
            <v>4.5.1</v>
          </cell>
          <cell r="D269" t="str">
            <v>ESQUADRIAS PELE DE VIDRO/AÇO INOX - cfe.projeto específico</v>
          </cell>
          <cell r="K269">
            <v>0</v>
          </cell>
          <cell r="N269">
            <v>0</v>
          </cell>
        </row>
        <row r="270">
          <cell r="C270">
            <v>1</v>
          </cell>
          <cell r="D270" t="str">
            <v>Vidro refletivo TS 130, prata neutro 4 mm - Pvb incolor, vidro cristal verde 4 mm</v>
          </cell>
          <cell r="E270" t="str">
            <v>m²</v>
          </cell>
          <cell r="F270">
            <v>1942.17</v>
          </cell>
          <cell r="I270">
            <v>0</v>
          </cell>
          <cell r="K270">
            <v>0</v>
          </cell>
          <cell r="M270">
            <v>0</v>
          </cell>
        </row>
        <row r="271">
          <cell r="C271">
            <v>2</v>
          </cell>
          <cell r="D271" t="str">
            <v>Vidro refletivo CEB 130 vi, verde intenso 3 mm - Pvb cinza claro, pvb cinza escuro, vidro cristal incolor 3 mm</v>
          </cell>
          <cell r="E271" t="str">
            <v>m²</v>
          </cell>
          <cell r="F271">
            <v>660.44</v>
          </cell>
          <cell r="I271">
            <v>0</v>
          </cell>
          <cell r="K271">
            <v>0</v>
          </cell>
          <cell r="M271">
            <v>0</v>
          </cell>
        </row>
        <row r="272">
          <cell r="C272">
            <v>3</v>
          </cell>
          <cell r="D272" t="str">
            <v>Vidro refletivo CEB 130 vi, verde intenso 3 mm - Pvb opaco, vidro cristal incolor 3 mm</v>
          </cell>
          <cell r="E272" t="str">
            <v>m²</v>
          </cell>
          <cell r="F272">
            <v>605.4</v>
          </cell>
          <cell r="I272">
            <v>0</v>
          </cell>
          <cell r="K272">
            <v>0</v>
          </cell>
          <cell r="M272">
            <v>0</v>
          </cell>
        </row>
        <row r="273">
          <cell r="C273">
            <v>4</v>
          </cell>
          <cell r="D273" t="str">
            <v>Vidro cristal incolor 3 ou 4 mm, pvb incolor, vidro cristal incolor 3 ou 4 mm</v>
          </cell>
          <cell r="E273" t="str">
            <v>m²</v>
          </cell>
          <cell r="I273">
            <v>0</v>
          </cell>
          <cell r="K273">
            <v>0</v>
          </cell>
          <cell r="M273">
            <v>0</v>
          </cell>
        </row>
        <row r="274">
          <cell r="C274">
            <v>5</v>
          </cell>
          <cell r="D274" t="str">
            <v>Vidro refletivo TS 130, prata neutro 3 mm - Pvb incolor, vidro cristal verde 3 mm</v>
          </cell>
          <cell r="E274" t="str">
            <v>m²</v>
          </cell>
          <cell r="I274">
            <v>0</v>
          </cell>
          <cell r="K274">
            <v>0</v>
          </cell>
          <cell r="M274">
            <v>0</v>
          </cell>
        </row>
        <row r="275">
          <cell r="C275">
            <v>6</v>
          </cell>
          <cell r="D275" t="str">
            <v xml:space="preserve">Porta do Shaft (hidrante) em aço inox </v>
          </cell>
          <cell r="E275" t="str">
            <v>pç</v>
          </cell>
          <cell r="F275">
            <v>18</v>
          </cell>
          <cell r="I275">
            <v>0</v>
          </cell>
          <cell r="K275">
            <v>0</v>
          </cell>
          <cell r="M275">
            <v>0</v>
          </cell>
        </row>
        <row r="276">
          <cell r="D276" t="str">
            <v>Omissos</v>
          </cell>
        </row>
        <row r="278">
          <cell r="C278" t="str">
            <v>4.5.2</v>
          </cell>
          <cell r="D278" t="str">
            <v>VIDROS/CORTINAS</v>
          </cell>
          <cell r="K278">
            <v>0</v>
          </cell>
          <cell r="N278">
            <v>0</v>
          </cell>
        </row>
        <row r="279">
          <cell r="C279">
            <v>1</v>
          </cell>
          <cell r="D279" t="str">
            <v>Vidro cristal incolor 3mm</v>
          </cell>
          <cell r="E279" t="str">
            <v>m²</v>
          </cell>
          <cell r="I279">
            <v>0</v>
          </cell>
          <cell r="K279">
            <v>0</v>
          </cell>
          <cell r="M279">
            <v>0</v>
          </cell>
        </row>
        <row r="280">
          <cell r="C280">
            <v>2</v>
          </cell>
          <cell r="D280" t="str">
            <v>Vidro cristal incolor 4mm</v>
          </cell>
          <cell r="E280" t="str">
            <v>m²</v>
          </cell>
          <cell r="I280">
            <v>0</v>
          </cell>
          <cell r="K280">
            <v>0</v>
          </cell>
          <cell r="M280">
            <v>0</v>
          </cell>
        </row>
        <row r="281">
          <cell r="C281">
            <v>3</v>
          </cell>
          <cell r="D281" t="str">
            <v>Vidro aramado</v>
          </cell>
          <cell r="E281" t="str">
            <v>m²</v>
          </cell>
          <cell r="F281">
            <v>206.15</v>
          </cell>
          <cell r="I281">
            <v>0</v>
          </cell>
          <cell r="K281">
            <v>0</v>
          </cell>
          <cell r="M281">
            <v>0</v>
          </cell>
        </row>
        <row r="282">
          <cell r="C282">
            <v>4</v>
          </cell>
          <cell r="D282" t="str">
            <v>Vidro laminado miniboreal</v>
          </cell>
          <cell r="E282" t="str">
            <v>m²</v>
          </cell>
          <cell r="I282">
            <v>0</v>
          </cell>
          <cell r="K282">
            <v>0</v>
          </cell>
          <cell r="M282">
            <v>0</v>
          </cell>
        </row>
        <row r="283">
          <cell r="C283">
            <v>5</v>
          </cell>
          <cell r="D283" t="str">
            <v>Vidro laminado incolor - 6 mm</v>
          </cell>
          <cell r="E283" t="str">
            <v>m²</v>
          </cell>
          <cell r="F283">
            <v>626.78000000000009</v>
          </cell>
          <cell r="I283">
            <v>0</v>
          </cell>
          <cell r="K283">
            <v>0</v>
          </cell>
          <cell r="M283">
            <v>0</v>
          </cell>
        </row>
        <row r="284">
          <cell r="C284">
            <v>6</v>
          </cell>
          <cell r="D284" t="str">
            <v>Vidro blindado (sala de segurança) e=35mm -incolor</v>
          </cell>
          <cell r="E284" t="str">
            <v>m²</v>
          </cell>
          <cell r="F284">
            <v>3.63</v>
          </cell>
          <cell r="I284">
            <v>0</v>
          </cell>
          <cell r="K284">
            <v>0</v>
          </cell>
          <cell r="M284">
            <v>0</v>
          </cell>
        </row>
        <row r="285">
          <cell r="D285" t="str">
            <v>Omissos</v>
          </cell>
        </row>
        <row r="286">
          <cell r="D286" t="str">
            <v>Vidro temperado incolor 10 mm</v>
          </cell>
          <cell r="E286" t="str">
            <v>m²</v>
          </cell>
          <cell r="F286">
            <v>111.52</v>
          </cell>
        </row>
        <row r="287">
          <cell r="D287" t="str">
            <v>Vidro laminado incolor 10 mm - aracadas</v>
          </cell>
          <cell r="E287" t="str">
            <v>m²</v>
          </cell>
          <cell r="F287">
            <v>53.23</v>
          </cell>
        </row>
        <row r="289">
          <cell r="C289" t="str">
            <v>4.5.3</v>
          </cell>
          <cell r="D289" t="str">
            <v>DIVISÓRIAS</v>
          </cell>
          <cell r="K289">
            <v>212952</v>
          </cell>
          <cell r="N289">
            <v>212952</v>
          </cell>
        </row>
        <row r="290">
          <cell r="C290">
            <v>1</v>
          </cell>
          <cell r="D290" t="str">
            <v>Divisória sanitária em granito "Dallas White" - polido, fixado com ferragens em latão cromado e=3cm - h=2,00m</v>
          </cell>
          <cell r="E290" t="str">
            <v>m²</v>
          </cell>
          <cell r="F290">
            <v>182.76</v>
          </cell>
          <cell r="I290">
            <v>0</v>
          </cell>
          <cell r="K290">
            <v>0</v>
          </cell>
          <cell r="M290">
            <v>0</v>
          </cell>
        </row>
        <row r="291">
          <cell r="C291">
            <v>2</v>
          </cell>
          <cell r="D291" t="str">
            <v xml:space="preserve">Divisória sanitária em fómica  "TS"- 10mm, estrutura em alumínio da Neocom, modelo Alcoplac .Inclui porta em fórmica "TS",ferragens e fechadura tipo tarjeta livre/ocupado. </v>
          </cell>
          <cell r="E291" t="str">
            <v>m²</v>
          </cell>
          <cell r="F291">
            <v>193.8</v>
          </cell>
          <cell r="I291">
            <v>0</v>
          </cell>
          <cell r="K291">
            <v>0</v>
          </cell>
          <cell r="M291">
            <v>0</v>
          </cell>
        </row>
        <row r="292">
          <cell r="C292">
            <v>3</v>
          </cell>
          <cell r="D292" t="str">
            <v>Divisória móvel HUFCOR sistema multidirecional e=76mm (51 dB) revestimento em tecido</v>
          </cell>
          <cell r="E292" t="str">
            <v>m²</v>
          </cell>
          <cell r="F292">
            <v>110.68</v>
          </cell>
          <cell r="G292">
            <v>847.56776292013012</v>
          </cell>
          <cell r="H292">
            <v>565.04517528008671</v>
          </cell>
          <cell r="I292">
            <v>1412.6129382002168</v>
          </cell>
          <cell r="J292" t="str">
            <v>Preço e quantidades Hufcor</v>
          </cell>
          <cell r="K292">
            <v>156348</v>
          </cell>
          <cell r="M292">
            <v>156348</v>
          </cell>
        </row>
        <row r="293">
          <cell r="C293">
            <v>4</v>
          </cell>
          <cell r="D293" t="str">
            <v>Divisória móvel HUFCOR sistema multidirecional e=98mm (42 dB) revestimento em tecido</v>
          </cell>
          <cell r="E293" t="str">
            <v>m²</v>
          </cell>
          <cell r="F293">
            <v>66.73</v>
          </cell>
          <cell r="G293">
            <v>508.95249512962681</v>
          </cell>
          <cell r="H293">
            <v>339.30166341975126</v>
          </cell>
          <cell r="I293">
            <v>848.25415854937808</v>
          </cell>
          <cell r="J293" t="str">
            <v>Preço e quantidades Hufcor</v>
          </cell>
          <cell r="K293">
            <v>56604</v>
          </cell>
          <cell r="M293">
            <v>56604</v>
          </cell>
        </row>
        <row r="294">
          <cell r="C294">
            <v>5</v>
          </cell>
          <cell r="D294" t="str">
            <v>Dry-wall (fechamento em volta dos pilares-salões tipo)</v>
          </cell>
          <cell r="E294" t="str">
            <v>m²</v>
          </cell>
          <cell r="F294">
            <v>520.74</v>
          </cell>
          <cell r="I294">
            <v>0</v>
          </cell>
          <cell r="K294">
            <v>0</v>
          </cell>
          <cell r="M294">
            <v>0</v>
          </cell>
        </row>
        <row r="295">
          <cell r="C295">
            <v>6</v>
          </cell>
          <cell r="D295" t="str">
            <v>Painel em madeira louro pigmentado (fundo da platéia do teatro)</v>
          </cell>
          <cell r="E295" t="str">
            <v>m²</v>
          </cell>
          <cell r="I295">
            <v>0</v>
          </cell>
          <cell r="K295">
            <v>0</v>
          </cell>
          <cell r="M295">
            <v>0</v>
          </cell>
        </row>
        <row r="296">
          <cell r="C296">
            <v>7</v>
          </cell>
          <cell r="D296" t="str">
            <v>Painel Shaft em alumínio venezianado</v>
          </cell>
          <cell r="E296" t="str">
            <v>m²</v>
          </cell>
          <cell r="F296" t="str">
            <v>AL33 E AL 34, incluso em esquadrias de alumínio</v>
          </cell>
          <cell r="M296">
            <v>0</v>
          </cell>
        </row>
        <row r="297">
          <cell r="D297" t="str">
            <v>Omissos</v>
          </cell>
        </row>
        <row r="299">
          <cell r="A299">
            <v>5</v>
          </cell>
          <cell r="C299">
            <v>5</v>
          </cell>
          <cell r="D299" t="str">
            <v>COBERTURAS E PROTEÇÕES</v>
          </cell>
          <cell r="K299">
            <v>0</v>
          </cell>
          <cell r="N299">
            <v>0</v>
          </cell>
        </row>
        <row r="301">
          <cell r="A301" t="str">
            <v>5.1</v>
          </cell>
          <cell r="C301" t="str">
            <v>5.1</v>
          </cell>
          <cell r="D301" t="str">
            <v>TELHADO</v>
          </cell>
          <cell r="K301">
            <v>0</v>
          </cell>
          <cell r="N301">
            <v>0</v>
          </cell>
        </row>
        <row r="302">
          <cell r="C302">
            <v>1</v>
          </cell>
          <cell r="D302" t="str">
            <v>Estrutura metálica apoiada na laje (forro do teatro) -inclui projeto estrutura metálica</v>
          </cell>
          <cell r="E302" t="str">
            <v>vb</v>
          </cell>
          <cell r="F302">
            <v>1</v>
          </cell>
          <cell r="I302">
            <v>0</v>
          </cell>
          <cell r="K302">
            <v>0</v>
          </cell>
          <cell r="M302">
            <v>0</v>
          </cell>
        </row>
        <row r="303">
          <cell r="C303">
            <v>2</v>
          </cell>
          <cell r="D303" t="str">
            <v xml:space="preserve">Telha aço zincado dupla da "Perfilor- LR 33" trapezoidal (tipo sanduiche) pré pintada c/isolamento em poliuretano, e=3 cm (forro do teatro). </v>
          </cell>
          <cell r="E303" t="str">
            <v>m²</v>
          </cell>
          <cell r="F303">
            <v>558.16</v>
          </cell>
          <cell r="I303">
            <v>0</v>
          </cell>
          <cell r="K303">
            <v>0</v>
          </cell>
          <cell r="M303">
            <v>0</v>
          </cell>
        </row>
        <row r="304">
          <cell r="C304">
            <v>3</v>
          </cell>
          <cell r="D304" t="str">
            <v>Estrutura metálica e cobertura sob clarabóia (espaço eventos) - cfe. Detalhe 8.</v>
          </cell>
          <cell r="E304" t="str">
            <v>vb</v>
          </cell>
          <cell r="F304">
            <v>1</v>
          </cell>
          <cell r="I304">
            <v>0</v>
          </cell>
          <cell r="K304">
            <v>0</v>
          </cell>
          <cell r="M304">
            <v>0</v>
          </cell>
        </row>
        <row r="305">
          <cell r="C305">
            <v>4</v>
          </cell>
          <cell r="D305" t="str">
            <v>Marquise metálica e cobertura(acesso ao teatro) - cfe. Detalhe 12.</v>
          </cell>
          <cell r="E305" t="str">
            <v>vb</v>
          </cell>
          <cell r="F305">
            <v>1</v>
          </cell>
          <cell r="I305">
            <v>0</v>
          </cell>
          <cell r="K305">
            <v>0</v>
          </cell>
          <cell r="M305">
            <v>0</v>
          </cell>
        </row>
        <row r="306">
          <cell r="C306">
            <v>5</v>
          </cell>
          <cell r="D306" t="str">
            <v>Marquise metálica e cobertura(acesso à torre) - cfe. Detalhe 12</v>
          </cell>
          <cell r="E306" t="str">
            <v>vb</v>
          </cell>
          <cell r="F306">
            <v>1</v>
          </cell>
          <cell r="I306">
            <v>0</v>
          </cell>
          <cell r="K306">
            <v>0</v>
          </cell>
          <cell r="M306">
            <v>0</v>
          </cell>
        </row>
        <row r="307">
          <cell r="C307">
            <v>6</v>
          </cell>
          <cell r="D307" t="str">
            <v>Calha chapa galvanizada 20</v>
          </cell>
          <cell r="E307" t="str">
            <v>m</v>
          </cell>
          <cell r="F307">
            <v>54.56</v>
          </cell>
          <cell r="I307">
            <v>0</v>
          </cell>
          <cell r="K307">
            <v>0</v>
          </cell>
          <cell r="M307">
            <v>0</v>
          </cell>
        </row>
        <row r="308">
          <cell r="C308">
            <v>7</v>
          </cell>
          <cell r="D308" t="str">
            <v>Algerosas chapa galvanizada 20</v>
          </cell>
          <cell r="E308" t="str">
            <v>m</v>
          </cell>
          <cell r="I308">
            <v>0</v>
          </cell>
          <cell r="K308">
            <v>0</v>
          </cell>
          <cell r="M308">
            <v>0</v>
          </cell>
        </row>
        <row r="309">
          <cell r="D309" t="str">
            <v>Omissos</v>
          </cell>
        </row>
        <row r="310">
          <cell r="D310" t="str">
            <v>Rufos</v>
          </cell>
          <cell r="E310" t="str">
            <v>m</v>
          </cell>
          <cell r="F310">
            <v>145.5</v>
          </cell>
        </row>
        <row r="312">
          <cell r="A312" t="str">
            <v>5.2</v>
          </cell>
          <cell r="C312" t="str">
            <v>5.2</v>
          </cell>
          <cell r="D312" t="str">
            <v>IMPERMEABILIZAÇÃO E PROTEÇÕES</v>
          </cell>
          <cell r="K312">
            <v>0</v>
          </cell>
          <cell r="N312">
            <v>0</v>
          </cell>
        </row>
        <row r="313">
          <cell r="C313">
            <v>1</v>
          </cell>
          <cell r="D313" t="str">
            <v xml:space="preserve">Manta asfáltica pré-moldada dupla (4 e 3 mm) </v>
          </cell>
          <cell r="E313" t="str">
            <v>m²</v>
          </cell>
          <cell r="I313">
            <v>0</v>
          </cell>
          <cell r="K313">
            <v>0</v>
          </cell>
          <cell r="M313">
            <v>0</v>
          </cell>
        </row>
        <row r="314">
          <cell r="C314">
            <v>2</v>
          </cell>
          <cell r="D314" t="str">
            <v>Manta asfáltica pré-moldada (4 mm)</v>
          </cell>
          <cell r="E314" t="str">
            <v>m²</v>
          </cell>
          <cell r="I314">
            <v>0</v>
          </cell>
          <cell r="K314">
            <v>0</v>
          </cell>
          <cell r="M314">
            <v>0</v>
          </cell>
        </row>
        <row r="315">
          <cell r="C315">
            <v>3</v>
          </cell>
          <cell r="D315" t="str">
            <v>Manta asfáltica pré-moldada (3 mm)</v>
          </cell>
          <cell r="E315" t="str">
            <v>m²</v>
          </cell>
          <cell r="I315">
            <v>0</v>
          </cell>
          <cell r="K315">
            <v>0</v>
          </cell>
          <cell r="M315">
            <v>0</v>
          </cell>
        </row>
        <row r="316">
          <cell r="C316">
            <v>4</v>
          </cell>
          <cell r="D316" t="str">
            <v>Semi-flexível à base de dispersão acrílica, cimentos especiais e aditivos minerais</v>
          </cell>
          <cell r="E316" t="str">
            <v>m²</v>
          </cell>
          <cell r="I316">
            <v>0</v>
          </cell>
          <cell r="K316">
            <v>0</v>
          </cell>
          <cell r="M316">
            <v>0</v>
          </cell>
        </row>
        <row r="317">
          <cell r="C317">
            <v>5</v>
          </cell>
          <cell r="D317" t="str">
            <v>Sistema de cristalizantes, cimentos especiais de tamponamento e cristalização</v>
          </cell>
          <cell r="E317" t="str">
            <v>m²</v>
          </cell>
          <cell r="I317">
            <v>0</v>
          </cell>
          <cell r="K317">
            <v>0</v>
          </cell>
          <cell r="M317">
            <v>0</v>
          </cell>
        </row>
        <row r="318">
          <cell r="C318">
            <v>6</v>
          </cell>
          <cell r="D318" t="str">
            <v>Membrana asfáltica moldada "in loco"</v>
          </cell>
          <cell r="E318" t="str">
            <v>m²</v>
          </cell>
          <cell r="I318">
            <v>0</v>
          </cell>
          <cell r="K318">
            <v>0</v>
          </cell>
          <cell r="M318">
            <v>0</v>
          </cell>
        </row>
        <row r="319">
          <cell r="C319">
            <v>7</v>
          </cell>
          <cell r="D319" t="str">
            <v>Sistema moldado "in loco" com tinta a base de impermeabilizante elastomérico reforçada com armadura de tela poliester</v>
          </cell>
          <cell r="E319" t="str">
            <v>m²</v>
          </cell>
          <cell r="I319">
            <v>0</v>
          </cell>
          <cell r="K319">
            <v>0</v>
          </cell>
          <cell r="M319">
            <v>0</v>
          </cell>
        </row>
        <row r="320">
          <cell r="C320">
            <v>8</v>
          </cell>
          <cell r="D320" t="str">
            <v>Tratamento de lamelas com adesivo epóxi</v>
          </cell>
          <cell r="E320" t="str">
            <v>m</v>
          </cell>
          <cell r="I320">
            <v>0</v>
          </cell>
          <cell r="K320">
            <v>0</v>
          </cell>
          <cell r="M320">
            <v>0</v>
          </cell>
        </row>
        <row r="321">
          <cell r="C321">
            <v>9</v>
          </cell>
          <cell r="D321" t="str">
            <v>Tratamento com pintura hidroasfalto (vigas de fundação)</v>
          </cell>
          <cell r="E321" t="str">
            <v>m²</v>
          </cell>
          <cell r="I321">
            <v>0</v>
          </cell>
          <cell r="K321">
            <v>0</v>
          </cell>
          <cell r="M321">
            <v>0</v>
          </cell>
        </row>
        <row r="322">
          <cell r="C322">
            <v>10</v>
          </cell>
          <cell r="D322" t="str">
            <v>Tratamento com pintura Vedapren, nos pilares da fachada que serão revestidos em granito</v>
          </cell>
          <cell r="E322" t="str">
            <v>m²</v>
          </cell>
          <cell r="I322">
            <v>0</v>
          </cell>
          <cell r="K322">
            <v>0</v>
          </cell>
          <cell r="M322">
            <v>0</v>
          </cell>
        </row>
        <row r="323">
          <cell r="C323">
            <v>11</v>
          </cell>
          <cell r="D323" t="str">
            <v xml:space="preserve">Isolamento em Manta Fibra "Fire Stop" </v>
          </cell>
          <cell r="E323" t="str">
            <v>m²</v>
          </cell>
          <cell r="F323">
            <v>708.09</v>
          </cell>
          <cell r="I323">
            <v>0</v>
          </cell>
          <cell r="K323">
            <v>0</v>
          </cell>
          <cell r="M323">
            <v>0</v>
          </cell>
        </row>
        <row r="324">
          <cell r="C324">
            <v>12</v>
          </cell>
          <cell r="D324" t="str">
            <v>Isolamento térmico em chapas de poliestireno moldado e =5 cm, dens.=30 à 35 kg/m³</v>
          </cell>
          <cell r="E324" t="str">
            <v>m²</v>
          </cell>
          <cell r="I324">
            <v>0</v>
          </cell>
          <cell r="K324">
            <v>0</v>
          </cell>
          <cell r="M324">
            <v>0</v>
          </cell>
        </row>
        <row r="325">
          <cell r="C325">
            <v>13</v>
          </cell>
          <cell r="D325" t="str">
            <v>Isolamento térmico em chapas de poliestireno moldado e =2,5 cm, dens.=30 à 35 kg/m³</v>
          </cell>
          <cell r="E325" t="str">
            <v>m²</v>
          </cell>
          <cell r="I325">
            <v>0</v>
          </cell>
          <cell r="K325">
            <v>0</v>
          </cell>
          <cell r="M325">
            <v>0</v>
          </cell>
        </row>
        <row r="326">
          <cell r="C326">
            <v>14</v>
          </cell>
          <cell r="D326" t="str">
            <v>Painel lã de vidro e=75 mm dens.=40 kg/m³ - tipo Isosound</v>
          </cell>
          <cell r="E326" t="str">
            <v>m²</v>
          </cell>
          <cell r="F326">
            <v>496.23</v>
          </cell>
          <cell r="I326">
            <v>0</v>
          </cell>
          <cell r="K326">
            <v>0</v>
          </cell>
          <cell r="M326">
            <v>0</v>
          </cell>
        </row>
        <row r="327">
          <cell r="D327" t="str">
            <v>Omissos</v>
          </cell>
        </row>
        <row r="328">
          <cell r="D328" t="str">
            <v>Isolamento com Eatfoam para cobertura é o mesmo que o iten 13</v>
          </cell>
          <cell r="E328" t="str">
            <v>m²</v>
          </cell>
          <cell r="F328">
            <v>544.48</v>
          </cell>
        </row>
        <row r="329">
          <cell r="D329" t="str">
            <v>Manta asfáltica 4 mm, tipo III  aderida a maçarico - juntas de dilatação</v>
          </cell>
          <cell r="E329" t="str">
            <v>m</v>
          </cell>
        </row>
        <row r="330">
          <cell r="D330" t="str">
            <v>Manta ardosiada - cobertura telhado</v>
          </cell>
          <cell r="E330" t="str">
            <v>m²</v>
          </cell>
        </row>
        <row r="332">
          <cell r="A332">
            <v>6</v>
          </cell>
          <cell r="C332">
            <v>6</v>
          </cell>
          <cell r="D332" t="str">
            <v>REVESTIMENTOS/ELEM. DECORATIVOS/PINTURAS</v>
          </cell>
          <cell r="K332">
            <v>693231.6395020159</v>
          </cell>
          <cell r="N332">
            <v>693231.6395020159</v>
          </cell>
        </row>
        <row r="334">
          <cell r="A334" t="str">
            <v>6.1</v>
          </cell>
          <cell r="C334" t="str">
            <v>6.1</v>
          </cell>
          <cell r="D334" t="str">
            <v>REVESTIMENTOS INTERNOS DE ARGAMASSA</v>
          </cell>
          <cell r="K334">
            <v>0</v>
          </cell>
          <cell r="N334">
            <v>0</v>
          </cell>
        </row>
        <row r="335">
          <cell r="B335">
            <v>29</v>
          </cell>
          <cell r="C335">
            <v>1</v>
          </cell>
          <cell r="D335" t="str">
            <v xml:space="preserve">Chapisco </v>
          </cell>
          <cell r="E335" t="str">
            <v>m²</v>
          </cell>
          <cell r="F335">
            <v>20543.64</v>
          </cell>
          <cell r="I335">
            <v>0</v>
          </cell>
          <cell r="K335">
            <v>0</v>
          </cell>
          <cell r="M335">
            <v>0</v>
          </cell>
        </row>
        <row r="336">
          <cell r="B336">
            <v>30</v>
          </cell>
          <cell r="C336">
            <v>2</v>
          </cell>
          <cell r="D336" t="str">
            <v>Massa única e = 1 cm (emboço)</v>
          </cell>
          <cell r="E336" t="str">
            <v>m²</v>
          </cell>
          <cell r="F336">
            <v>20543.64</v>
          </cell>
          <cell r="I336">
            <v>0</v>
          </cell>
          <cell r="K336">
            <v>0</v>
          </cell>
          <cell r="M336">
            <v>0</v>
          </cell>
        </row>
        <row r="337">
          <cell r="C337">
            <v>3</v>
          </cell>
          <cell r="D337" t="str">
            <v>Reboco e = 2 cm</v>
          </cell>
          <cell r="E337" t="str">
            <v>m²</v>
          </cell>
          <cell r="I337">
            <v>0</v>
          </cell>
          <cell r="K337">
            <v>0</v>
          </cell>
          <cell r="M337">
            <v>0</v>
          </cell>
        </row>
        <row r="338">
          <cell r="B338">
            <v>31</v>
          </cell>
          <cell r="C338">
            <v>4</v>
          </cell>
          <cell r="D338" t="str">
            <v>Regularização tetos de concreto aparente</v>
          </cell>
          <cell r="E338" t="str">
            <v>m²</v>
          </cell>
          <cell r="F338">
            <v>2545.5500000000002</v>
          </cell>
          <cell r="I338">
            <v>0</v>
          </cell>
          <cell r="K338">
            <v>0</v>
          </cell>
          <cell r="M338">
            <v>0</v>
          </cell>
        </row>
        <row r="339">
          <cell r="C339">
            <v>5</v>
          </cell>
          <cell r="D339" t="str">
            <v>Reboco poços elevador</v>
          </cell>
          <cell r="E339" t="str">
            <v>m²</v>
          </cell>
          <cell r="F339">
            <v>2170.83</v>
          </cell>
          <cell r="I339">
            <v>0</v>
          </cell>
          <cell r="K339">
            <v>0</v>
          </cell>
          <cell r="M339">
            <v>0</v>
          </cell>
        </row>
        <row r="340">
          <cell r="D340" t="str">
            <v>Omissos</v>
          </cell>
        </row>
        <row r="342">
          <cell r="A342" t="str">
            <v>6.2</v>
          </cell>
          <cell r="C342" t="str">
            <v>6.2</v>
          </cell>
          <cell r="D342" t="str">
            <v>CERÂMICAS/GRANITOS/CARPET</v>
          </cell>
          <cell r="K342">
            <v>0</v>
          </cell>
          <cell r="N342">
            <v>0</v>
          </cell>
        </row>
        <row r="343">
          <cell r="B343">
            <v>32</v>
          </cell>
          <cell r="C343">
            <v>1</v>
          </cell>
          <cell r="D343" t="str">
            <v>Cerâmica 20 x 20 PEI3 - Linha Arquiteto, cor neve - Portobello</v>
          </cell>
          <cell r="E343" t="str">
            <v>m²</v>
          </cell>
          <cell r="F343">
            <v>1970.61</v>
          </cell>
          <cell r="I343">
            <v>0</v>
          </cell>
          <cell r="K343">
            <v>0</v>
          </cell>
          <cell r="M343">
            <v>0</v>
          </cell>
        </row>
        <row r="344">
          <cell r="B344">
            <v>33</v>
          </cell>
          <cell r="C344">
            <v>2</v>
          </cell>
          <cell r="D344" t="str">
            <v>Cerâmica 30 x 30 PEI3 - Linha Arquiteto, cor neve - Portobello</v>
          </cell>
          <cell r="E344" t="str">
            <v>m²</v>
          </cell>
          <cell r="F344">
            <v>517.03</v>
          </cell>
          <cell r="I344">
            <v>0</v>
          </cell>
          <cell r="K344">
            <v>0</v>
          </cell>
          <cell r="M344">
            <v>0</v>
          </cell>
        </row>
        <row r="345">
          <cell r="C345">
            <v>3</v>
          </cell>
          <cell r="D345" t="str">
            <v>Granito Polido "Dallas White" e=2cm</v>
          </cell>
          <cell r="E345" t="str">
            <v>m²</v>
          </cell>
          <cell r="F345">
            <v>2144.15</v>
          </cell>
          <cell r="I345">
            <v>0</v>
          </cell>
          <cell r="K345">
            <v>0</v>
          </cell>
          <cell r="M345">
            <v>0</v>
          </cell>
        </row>
        <row r="346">
          <cell r="C346">
            <v>4</v>
          </cell>
          <cell r="D346" t="str">
            <v>Granito Polido (rodaforro) h=29cm "Dallas White" e=2cm</v>
          </cell>
          <cell r="E346" t="str">
            <v>m</v>
          </cell>
          <cell r="F346">
            <v>320.70999999999998</v>
          </cell>
          <cell r="I346">
            <v>0</v>
          </cell>
          <cell r="K346">
            <v>0</v>
          </cell>
          <cell r="M346">
            <v>0</v>
          </cell>
        </row>
        <row r="347">
          <cell r="C347">
            <v>5</v>
          </cell>
          <cell r="D347" t="str">
            <v>Granito Apicoado (faixa) h=5cm "Dallas White"e=2cm</v>
          </cell>
          <cell r="E347" t="str">
            <v>m</v>
          </cell>
          <cell r="F347">
            <v>423.6</v>
          </cell>
          <cell r="I347">
            <v>0</v>
          </cell>
          <cell r="K347">
            <v>0</v>
          </cell>
          <cell r="M347">
            <v>0</v>
          </cell>
        </row>
        <row r="348">
          <cell r="C348">
            <v>6</v>
          </cell>
          <cell r="D348" t="str">
            <v>Granito Polido (faixa) h=10cm "Dallas White" e=2cm</v>
          </cell>
          <cell r="E348" t="str">
            <v>m</v>
          </cell>
          <cell r="F348">
            <v>76.02</v>
          </cell>
          <cell r="I348">
            <v>0</v>
          </cell>
          <cell r="K348">
            <v>0</v>
          </cell>
          <cell r="M348">
            <v>0</v>
          </cell>
        </row>
        <row r="349">
          <cell r="C349">
            <v>7</v>
          </cell>
          <cell r="D349" t="str">
            <v>Carpete nylon, em manta-marca "SHAW INDUSTRIES" - peso da fibra: 36 oz/y2, bouclê mescla, Shimmer BL, cor 17585 Stardust</v>
          </cell>
          <cell r="E349" t="str">
            <v>m²</v>
          </cell>
          <cell r="F349">
            <v>156.91</v>
          </cell>
          <cell r="I349">
            <v>0</v>
          </cell>
          <cell r="K349">
            <v>0</v>
          </cell>
          <cell r="M349">
            <v>0</v>
          </cell>
        </row>
        <row r="350">
          <cell r="D350" t="str">
            <v>Omissos</v>
          </cell>
        </row>
        <row r="351">
          <cell r="D351" t="str">
            <v>Revestimento  das vigas - 30 cm em granito (3 faixas 10 cm)</v>
          </cell>
          <cell r="E351" t="str">
            <v>m</v>
          </cell>
          <cell r="F351">
            <v>40.700000000000003</v>
          </cell>
        </row>
        <row r="352">
          <cell r="D352" t="str">
            <v>Rodameio em granito - 30 cm</v>
          </cell>
          <cell r="E352" t="str">
            <v>m</v>
          </cell>
          <cell r="F352">
            <v>40.450000000000003</v>
          </cell>
        </row>
        <row r="353">
          <cell r="D353" t="str">
            <v>Guarnição em granito para portas dos elevadores e shafts - hall</v>
          </cell>
          <cell r="E353" t="str">
            <v>m</v>
          </cell>
          <cell r="F353">
            <v>356.4</v>
          </cell>
        </row>
        <row r="354">
          <cell r="D354" t="str">
            <v>Batente em granito para elevadores</v>
          </cell>
          <cell r="E354" t="str">
            <v>m</v>
          </cell>
          <cell r="F354">
            <v>351.12</v>
          </cell>
        </row>
        <row r="356">
          <cell r="A356" t="str">
            <v>6.3</v>
          </cell>
          <cell r="C356" t="str">
            <v>6.3</v>
          </cell>
          <cell r="D356" t="str">
            <v>REVESTIMENTO EXTERNO</v>
          </cell>
          <cell r="K356">
            <v>0</v>
          </cell>
          <cell r="N356">
            <v>0</v>
          </cell>
        </row>
        <row r="357">
          <cell r="B357">
            <v>34</v>
          </cell>
          <cell r="C357">
            <v>1</v>
          </cell>
          <cell r="D357" t="str">
            <v>Chapisco</v>
          </cell>
          <cell r="E357" t="str">
            <v>m²</v>
          </cell>
          <cell r="F357">
            <v>4507.49</v>
          </cell>
          <cell r="I357">
            <v>0</v>
          </cell>
          <cell r="K357">
            <v>0</v>
          </cell>
          <cell r="M357">
            <v>0</v>
          </cell>
        </row>
        <row r="358">
          <cell r="B358">
            <v>35</v>
          </cell>
          <cell r="C358">
            <v>2</v>
          </cell>
          <cell r="D358" t="str">
            <v>Reboco desempenado</v>
          </cell>
          <cell r="E358" t="str">
            <v>m²</v>
          </cell>
          <cell r="F358">
            <v>4507.49</v>
          </cell>
          <cell r="I358">
            <v>0</v>
          </cell>
          <cell r="K358">
            <v>0</v>
          </cell>
          <cell r="M358">
            <v>0</v>
          </cell>
        </row>
        <row r="359">
          <cell r="B359">
            <v>36</v>
          </cell>
          <cell r="C359">
            <v>3</v>
          </cell>
          <cell r="D359" t="str">
            <v>Cerâmica - Pastilha NGK, linha Vila Real, cor VR 533 - verde Xapuri</v>
          </cell>
          <cell r="E359" t="str">
            <v>m²</v>
          </cell>
          <cell r="F359">
            <v>440.18</v>
          </cell>
          <cell r="I359">
            <v>0</v>
          </cell>
          <cell r="K359">
            <v>0</v>
          </cell>
          <cell r="M359">
            <v>0</v>
          </cell>
        </row>
        <row r="360">
          <cell r="C360">
            <v>4</v>
          </cell>
          <cell r="D360" t="str">
            <v>Granito Polido - modelo " Dallas White" - e=3cm</v>
          </cell>
          <cell r="E360" t="str">
            <v>m²</v>
          </cell>
          <cell r="F360">
            <v>1767.32</v>
          </cell>
          <cell r="I360">
            <v>0</v>
          </cell>
          <cell r="K360">
            <v>0</v>
          </cell>
          <cell r="M360">
            <v>0</v>
          </cell>
        </row>
        <row r="361">
          <cell r="C361">
            <v>5</v>
          </cell>
          <cell r="D361" t="str">
            <v>Granito Polido - modelo " Dallas White" - e=3cm</v>
          </cell>
          <cell r="E361" t="str">
            <v>m</v>
          </cell>
          <cell r="F361">
            <v>0</v>
          </cell>
          <cell r="I361">
            <v>0</v>
          </cell>
          <cell r="K361">
            <v>0</v>
          </cell>
          <cell r="M361">
            <v>0</v>
          </cell>
        </row>
        <row r="362">
          <cell r="C362">
            <v>6</v>
          </cell>
          <cell r="D362" t="str">
            <v>Granito Flameado - modelo "Dallas White" - e=3cm</v>
          </cell>
          <cell r="E362" t="str">
            <v>m²</v>
          </cell>
          <cell r="F362">
            <v>1302.23</v>
          </cell>
          <cell r="I362">
            <v>0</v>
          </cell>
          <cell r="K362">
            <v>0</v>
          </cell>
          <cell r="M362">
            <v>0</v>
          </cell>
        </row>
        <row r="363">
          <cell r="C363">
            <v>7</v>
          </cell>
          <cell r="D363" t="str">
            <v>Granito Flameado - modelo "Dallas White" - e=3cm</v>
          </cell>
          <cell r="E363" t="str">
            <v>m</v>
          </cell>
          <cell r="I363">
            <v>0</v>
          </cell>
          <cell r="K363">
            <v>0</v>
          </cell>
          <cell r="M363">
            <v>0</v>
          </cell>
        </row>
        <row r="364">
          <cell r="C364">
            <v>8</v>
          </cell>
          <cell r="D364" t="str">
            <v>Granito Apicoado - modelo "Dallas White" -e=3cm</v>
          </cell>
          <cell r="E364" t="str">
            <v>m²</v>
          </cell>
          <cell r="F364">
            <v>0</v>
          </cell>
          <cell r="I364">
            <v>0</v>
          </cell>
          <cell r="K364">
            <v>0</v>
          </cell>
          <cell r="M364">
            <v>0</v>
          </cell>
        </row>
        <row r="365">
          <cell r="C365">
            <v>9</v>
          </cell>
          <cell r="D365" t="str">
            <v>Granito Apicoado - modelo "Dallas White" -e=3cm</v>
          </cell>
          <cell r="E365" t="str">
            <v>m</v>
          </cell>
          <cell r="F365">
            <v>733.99</v>
          </cell>
          <cell r="I365">
            <v>0</v>
          </cell>
          <cell r="K365">
            <v>0</v>
          </cell>
          <cell r="M365">
            <v>0</v>
          </cell>
        </row>
        <row r="366">
          <cell r="D366" t="str">
            <v>Omissos</v>
          </cell>
        </row>
        <row r="368">
          <cell r="A368" t="str">
            <v>6.4</v>
          </cell>
          <cell r="C368" t="str">
            <v>6.4</v>
          </cell>
          <cell r="D368" t="str">
            <v>FORROS</v>
          </cell>
          <cell r="K368">
            <v>426872.36210201582</v>
          </cell>
          <cell r="N368">
            <v>426872.36210201582</v>
          </cell>
        </row>
        <row r="370">
          <cell r="C370" t="str">
            <v>6.4.1</v>
          </cell>
          <cell r="D370" t="str">
            <v>FORRO DE GESSO LISO COMUM EM PLACA</v>
          </cell>
          <cell r="F370">
            <v>0.56011841744108537</v>
          </cell>
        </row>
        <row r="371">
          <cell r="C371">
            <v>1</v>
          </cell>
          <cell r="D371" t="str">
            <v>Placas de gesso</v>
          </cell>
          <cell r="E371" t="str">
            <v>m²</v>
          </cell>
          <cell r="F371">
            <v>1428.47</v>
          </cell>
          <cell r="I371">
            <v>0</v>
          </cell>
          <cell r="K371">
            <v>0</v>
          </cell>
          <cell r="M371">
            <v>0</v>
          </cell>
        </row>
        <row r="372">
          <cell r="C372">
            <v>2</v>
          </cell>
          <cell r="D372" t="str">
            <v>Tabeiras em gesso</v>
          </cell>
          <cell r="E372" t="str">
            <v>m</v>
          </cell>
          <cell r="F372">
            <v>369.18</v>
          </cell>
          <cell r="I372">
            <v>0</v>
          </cell>
          <cell r="K372">
            <v>0</v>
          </cell>
          <cell r="M372">
            <v>0</v>
          </cell>
        </row>
        <row r="373">
          <cell r="C373">
            <v>3</v>
          </cell>
          <cell r="D373" t="str">
            <v>Negativo em gesso</v>
          </cell>
          <cell r="E373" t="str">
            <v>m</v>
          </cell>
          <cell r="F373">
            <v>1428.47</v>
          </cell>
          <cell r="I373">
            <v>0</v>
          </cell>
          <cell r="K373">
            <v>0</v>
          </cell>
          <cell r="M373">
            <v>0</v>
          </cell>
        </row>
        <row r="374">
          <cell r="C374">
            <v>4</v>
          </cell>
          <cell r="D374" t="str">
            <v>Pontos de luz</v>
          </cell>
          <cell r="E374" t="str">
            <v>un</v>
          </cell>
          <cell r="I374">
            <v>0</v>
          </cell>
          <cell r="K374">
            <v>0</v>
          </cell>
          <cell r="M374">
            <v>0</v>
          </cell>
        </row>
        <row r="375">
          <cell r="C375">
            <v>5</v>
          </cell>
          <cell r="D375" t="str">
            <v>Alçapão em gesso #40cm</v>
          </cell>
          <cell r="E375" t="str">
            <v>un</v>
          </cell>
          <cell r="F375">
            <v>91</v>
          </cell>
          <cell r="I375">
            <v>0</v>
          </cell>
          <cell r="K375">
            <v>0</v>
          </cell>
          <cell r="M375">
            <v>0</v>
          </cell>
        </row>
        <row r="376">
          <cell r="D376" t="str">
            <v>Omissos</v>
          </cell>
        </row>
        <row r="378">
          <cell r="C378" t="str">
            <v>6.4.2.</v>
          </cell>
          <cell r="D378" t="str">
            <v>FORRO EM GESSO ACARTONADO EM PLACA 62,5 x 62,5 - cfe. Detalhamento arquitetura</v>
          </cell>
        </row>
        <row r="379">
          <cell r="C379">
            <v>1</v>
          </cell>
          <cell r="D379" t="str">
            <v>Gesso acartonado com complementos (perfis e fixadores)</v>
          </cell>
          <cell r="E379" t="str">
            <v>m²</v>
          </cell>
          <cell r="F379">
            <v>231.87</v>
          </cell>
          <cell r="I379">
            <v>0</v>
          </cell>
          <cell r="K379">
            <v>0</v>
          </cell>
          <cell r="M379">
            <v>0</v>
          </cell>
        </row>
        <row r="380">
          <cell r="D380" t="str">
            <v>Omissos</v>
          </cell>
        </row>
        <row r="382">
          <cell r="C382" t="str">
            <v>6.4.3.</v>
          </cell>
          <cell r="D382" t="str">
            <v>FORRO EM GESSO ACARTONADO LISO - cfe. Detalhamento arquitetura</v>
          </cell>
        </row>
        <row r="383">
          <cell r="C383">
            <v>1</v>
          </cell>
          <cell r="D383" t="str">
            <v xml:space="preserve">Placas de gesso </v>
          </cell>
          <cell r="E383" t="str">
            <v>m²</v>
          </cell>
          <cell r="F383">
            <v>1358.12</v>
          </cell>
          <cell r="I383">
            <v>0</v>
          </cell>
          <cell r="K383">
            <v>0</v>
          </cell>
          <cell r="M383">
            <v>0</v>
          </cell>
        </row>
        <row r="384">
          <cell r="C384">
            <v>2</v>
          </cell>
          <cell r="D384" t="str">
            <v>Tabeiras em gesso (sancas)</v>
          </cell>
          <cell r="E384" t="str">
            <v>m</v>
          </cell>
          <cell r="F384">
            <v>1184.07</v>
          </cell>
          <cell r="I384">
            <v>0</v>
          </cell>
          <cell r="K384">
            <v>0</v>
          </cell>
          <cell r="M384">
            <v>0</v>
          </cell>
        </row>
        <row r="385">
          <cell r="C385">
            <v>3</v>
          </cell>
          <cell r="D385" t="str">
            <v>Negativo em gesso</v>
          </cell>
          <cell r="E385" t="str">
            <v>m</v>
          </cell>
          <cell r="F385">
            <v>1121.83</v>
          </cell>
          <cell r="I385">
            <v>0</v>
          </cell>
          <cell r="K385">
            <v>0</v>
          </cell>
          <cell r="M385">
            <v>0</v>
          </cell>
        </row>
        <row r="386">
          <cell r="C386">
            <v>4</v>
          </cell>
          <cell r="D386" t="str">
            <v>Moldura em gesso</v>
          </cell>
          <cell r="E386" t="str">
            <v>m</v>
          </cell>
          <cell r="I386">
            <v>0</v>
          </cell>
          <cell r="K386">
            <v>0</v>
          </cell>
          <cell r="M386">
            <v>0</v>
          </cell>
        </row>
        <row r="387">
          <cell r="C387">
            <v>5</v>
          </cell>
          <cell r="D387" t="str">
            <v>Ponto de luz</v>
          </cell>
          <cell r="E387" t="str">
            <v>un</v>
          </cell>
          <cell r="I387">
            <v>0</v>
          </cell>
          <cell r="K387">
            <v>0</v>
          </cell>
          <cell r="M387">
            <v>0</v>
          </cell>
        </row>
        <row r="388">
          <cell r="C388">
            <v>6</v>
          </cell>
          <cell r="D388" t="str">
            <v>Alçapão em gesso #40cm</v>
          </cell>
          <cell r="E388" t="str">
            <v>un</v>
          </cell>
          <cell r="F388">
            <v>72</v>
          </cell>
          <cell r="I388">
            <v>0</v>
          </cell>
          <cell r="K388">
            <v>0</v>
          </cell>
          <cell r="M388">
            <v>0</v>
          </cell>
        </row>
        <row r="389">
          <cell r="D389" t="str">
            <v>Omissos</v>
          </cell>
        </row>
        <row r="391">
          <cell r="C391" t="str">
            <v>6.4.4</v>
          </cell>
          <cell r="D391" t="str">
            <v>FORROS ESPECIAIS/RODAFORRO</v>
          </cell>
        </row>
        <row r="392">
          <cell r="C392">
            <v>1</v>
          </cell>
          <cell r="D392" t="str">
            <v>Forro placas de fibra mineral - Armstrong - 62,5x62,5 - modelo "DUNE"</v>
          </cell>
          <cell r="E392" t="str">
            <v>m²</v>
          </cell>
          <cell r="F392">
            <v>5492.61</v>
          </cell>
          <cell r="G392">
            <v>72.30589236175328</v>
          </cell>
          <cell r="H392">
            <v>5.4116885518771962</v>
          </cell>
          <cell r="I392">
            <v>77.717580913630471</v>
          </cell>
          <cell r="J392" t="str">
            <v>Norte Chapas - POA</v>
          </cell>
          <cell r="K392">
            <v>426872.36210201582</v>
          </cell>
          <cell r="M392">
            <v>426872.36210201582</v>
          </cell>
        </row>
        <row r="393">
          <cell r="C393">
            <v>2</v>
          </cell>
          <cell r="D393" t="str">
            <v xml:space="preserve">Rodaforro 2x2 cm em MDF </v>
          </cell>
          <cell r="E393" t="str">
            <v>m</v>
          </cell>
          <cell r="F393">
            <v>841.06</v>
          </cell>
          <cell r="I393">
            <v>0</v>
          </cell>
          <cell r="K393">
            <v>0</v>
          </cell>
          <cell r="M393">
            <v>0</v>
          </cell>
        </row>
        <row r="394">
          <cell r="D394" t="str">
            <v>Omissos</v>
          </cell>
        </row>
        <row r="396">
          <cell r="A396" t="str">
            <v>6.5</v>
          </cell>
          <cell r="C396" t="str">
            <v>6.5</v>
          </cell>
          <cell r="D396" t="str">
            <v>PINTURAS</v>
          </cell>
          <cell r="K396">
            <v>266359.27740000002</v>
          </cell>
          <cell r="N396">
            <v>266359.27740000002</v>
          </cell>
        </row>
        <row r="398">
          <cell r="C398" t="str">
            <v>6.5.1</v>
          </cell>
          <cell r="D398" t="str">
            <v xml:space="preserve">PINTURA INTERNA </v>
          </cell>
        </row>
        <row r="399">
          <cell r="C399">
            <v>1</v>
          </cell>
          <cell r="D399" t="str">
            <v>Pintura Pva c/ massa sobre gesso</v>
          </cell>
          <cell r="E399" t="str">
            <v>m²</v>
          </cell>
          <cell r="F399">
            <v>4098.8280000000004</v>
          </cell>
          <cell r="G399">
            <v>2.3199999999999998</v>
          </cell>
          <cell r="H399">
            <v>3.48</v>
          </cell>
          <cell r="I399">
            <v>5.8</v>
          </cell>
          <cell r="J399" t="str">
            <v>Mega</v>
          </cell>
          <cell r="K399">
            <v>23773.202400000002</v>
          </cell>
          <cell r="M399">
            <v>23773.202400000002</v>
          </cell>
        </row>
        <row r="400">
          <cell r="C400">
            <v>2</v>
          </cell>
          <cell r="D400" t="str">
            <v>Pintura Pva simples sobre reboco/concreto/alvenaria</v>
          </cell>
          <cell r="E400" t="str">
            <v>m²</v>
          </cell>
          <cell r="F400">
            <v>20819.48</v>
          </cell>
          <cell r="G400">
            <v>1.9600000000000002</v>
          </cell>
          <cell r="H400">
            <v>2.94</v>
          </cell>
          <cell r="I400">
            <v>4.9000000000000004</v>
          </cell>
          <cell r="J400" t="str">
            <v>Mega</v>
          </cell>
          <cell r="K400">
            <v>102015.452</v>
          </cell>
          <cell r="M400">
            <v>102015.452</v>
          </cell>
        </row>
        <row r="401">
          <cell r="C401">
            <v>3</v>
          </cell>
          <cell r="D401" t="str">
            <v>Pintura acrílica c/massa sobre reboco</v>
          </cell>
          <cell r="E401" t="str">
            <v>m²</v>
          </cell>
          <cell r="F401">
            <v>10299.281000000001</v>
          </cell>
          <cell r="G401">
            <v>4.4000000000000004</v>
          </cell>
          <cell r="H401">
            <v>6.6</v>
          </cell>
          <cell r="I401">
            <v>11</v>
          </cell>
          <cell r="J401" t="str">
            <v>Mega</v>
          </cell>
          <cell r="K401">
            <v>113292.09100000001</v>
          </cell>
          <cell r="M401">
            <v>113292.09100000001</v>
          </cell>
        </row>
        <row r="402">
          <cell r="C402">
            <v>4</v>
          </cell>
          <cell r="D402" t="str">
            <v>Pintura especial p/ piso (borracha clorada)</v>
          </cell>
          <cell r="E402" t="str">
            <v>m²</v>
          </cell>
          <cell r="F402" t="str">
            <v>ver item 7.7.2 - 15</v>
          </cell>
          <cell r="I402">
            <v>0</v>
          </cell>
          <cell r="M402">
            <v>0</v>
          </cell>
        </row>
        <row r="403">
          <cell r="D403" t="str">
            <v>Omissos</v>
          </cell>
          <cell r="F403">
            <v>0</v>
          </cell>
        </row>
        <row r="404">
          <cell r="F404">
            <v>0</v>
          </cell>
        </row>
        <row r="405">
          <cell r="C405" t="str">
            <v>6.5.2</v>
          </cell>
          <cell r="D405" t="str">
            <v>PINTURA EXTERNA</v>
          </cell>
          <cell r="F405">
            <v>0</v>
          </cell>
        </row>
        <row r="406">
          <cell r="C406">
            <v>1</v>
          </cell>
          <cell r="D406" t="str">
            <v>Pintura acrílica sobre textura</v>
          </cell>
          <cell r="E406" t="str">
            <v>m²</v>
          </cell>
          <cell r="F406">
            <v>392.02</v>
          </cell>
          <cell r="G406">
            <v>4</v>
          </cell>
          <cell r="H406">
            <v>6</v>
          </cell>
          <cell r="I406">
            <v>10</v>
          </cell>
          <cell r="J406" t="str">
            <v>Mega</v>
          </cell>
          <cell r="K406">
            <v>3920.2</v>
          </cell>
          <cell r="M406">
            <v>3920.2</v>
          </cell>
        </row>
        <row r="407">
          <cell r="D407" t="str">
            <v>Omissos</v>
          </cell>
          <cell r="F407">
            <v>0</v>
          </cell>
        </row>
        <row r="408">
          <cell r="F408">
            <v>0</v>
          </cell>
        </row>
        <row r="409">
          <cell r="C409" t="str">
            <v>6.5.3</v>
          </cell>
          <cell r="D409" t="str">
            <v>PINTURA EM ESQUADRIAS E COMPLEMENTOS</v>
          </cell>
          <cell r="F409">
            <v>0</v>
          </cell>
        </row>
        <row r="410">
          <cell r="C410">
            <v>1</v>
          </cell>
          <cell r="D410" t="str">
            <v>Esmalte esquadrias de ferro, alçapãos, grelhas e complementos</v>
          </cell>
          <cell r="E410" t="str">
            <v>m²</v>
          </cell>
          <cell r="F410">
            <v>816.31</v>
          </cell>
          <cell r="G410">
            <v>4.8000000000000007</v>
          </cell>
          <cell r="H410">
            <v>7.1999999999999993</v>
          </cell>
          <cell r="I410">
            <v>12</v>
          </cell>
          <cell r="J410" t="str">
            <v>Mega</v>
          </cell>
          <cell r="K410">
            <v>9795.7199999999993</v>
          </cell>
          <cell r="M410">
            <v>9795.7199999999993</v>
          </cell>
        </row>
        <row r="411">
          <cell r="C411">
            <v>2</v>
          </cell>
          <cell r="D411" t="str">
            <v>Esmalte em pegamão</v>
          </cell>
          <cell r="E411" t="str">
            <v>m</v>
          </cell>
          <cell r="F411">
            <v>339.91</v>
          </cell>
          <cell r="G411">
            <v>1.6</v>
          </cell>
          <cell r="H411">
            <v>2.4</v>
          </cell>
          <cell r="I411">
            <v>4</v>
          </cell>
          <cell r="J411" t="str">
            <v>Mega</v>
          </cell>
          <cell r="K411">
            <v>1359.64</v>
          </cell>
          <cell r="M411">
            <v>1359.64</v>
          </cell>
        </row>
        <row r="412">
          <cell r="C412">
            <v>3</v>
          </cell>
          <cell r="D412" t="str">
            <v>Esmalte supergalvit p/ funilaria</v>
          </cell>
          <cell r="E412" t="str">
            <v>m²</v>
          </cell>
          <cell r="F412" t="str">
            <v>incluso item 1</v>
          </cell>
          <cell r="I412">
            <v>0</v>
          </cell>
          <cell r="M412">
            <v>0</v>
          </cell>
        </row>
        <row r="413">
          <cell r="C413">
            <v>4</v>
          </cell>
          <cell r="D413" t="str">
            <v>Pintura sobre rodaforro em MDF</v>
          </cell>
          <cell r="E413" t="str">
            <v>m</v>
          </cell>
          <cell r="F413">
            <v>772.34</v>
          </cell>
          <cell r="G413">
            <v>3.16</v>
          </cell>
          <cell r="H413">
            <v>4.74</v>
          </cell>
          <cell r="I413">
            <v>7.9</v>
          </cell>
          <cell r="J413" t="str">
            <v>Mega</v>
          </cell>
          <cell r="K413">
            <v>6101.4860000000008</v>
          </cell>
          <cell r="M413">
            <v>6101.4860000000008</v>
          </cell>
        </row>
        <row r="414">
          <cell r="C414">
            <v>5</v>
          </cell>
          <cell r="D414" t="str">
            <v>Pintura sobre rodapé em MDF</v>
          </cell>
          <cell r="E414" t="str">
            <v>m</v>
          </cell>
          <cell r="F414">
            <v>772.34</v>
          </cell>
          <cell r="G414">
            <v>3.16</v>
          </cell>
          <cell r="H414">
            <v>4.74</v>
          </cell>
          <cell r="I414">
            <v>7.9</v>
          </cell>
          <cell r="J414" t="str">
            <v>Mega</v>
          </cell>
          <cell r="K414">
            <v>6101.4860000000008</v>
          </cell>
          <cell r="M414">
            <v>6101.4860000000008</v>
          </cell>
        </row>
        <row r="415">
          <cell r="D415" t="str">
            <v>Omissos</v>
          </cell>
          <cell r="F415">
            <v>0</v>
          </cell>
        </row>
        <row r="417">
          <cell r="A417">
            <v>7</v>
          </cell>
          <cell r="C417">
            <v>7</v>
          </cell>
          <cell r="D417" t="str">
            <v>PAVIMENTAÇÕES</v>
          </cell>
          <cell r="K417">
            <v>920057.0815430712</v>
          </cell>
          <cell r="N417">
            <v>920057.0815430712</v>
          </cell>
        </row>
        <row r="419">
          <cell r="A419" t="str">
            <v>7.1</v>
          </cell>
          <cell r="C419" t="str">
            <v>7.1</v>
          </cell>
          <cell r="D419" t="str">
            <v>PISOS CERÂMICOS</v>
          </cell>
          <cell r="K419">
            <v>0</v>
          </cell>
          <cell r="N419">
            <v>0</v>
          </cell>
        </row>
        <row r="420">
          <cell r="B420">
            <v>37</v>
          </cell>
          <cell r="C420">
            <v>1</v>
          </cell>
          <cell r="D420" t="str">
            <v>Cerâmica PEI 4 - 30 x 30 - Carga Pesada - cor branca</v>
          </cell>
          <cell r="E420" t="str">
            <v>m²</v>
          </cell>
          <cell r="F420">
            <v>185.82</v>
          </cell>
          <cell r="I420">
            <v>0</v>
          </cell>
          <cell r="K420">
            <v>0</v>
          </cell>
          <cell r="M420">
            <v>0</v>
          </cell>
        </row>
        <row r="421">
          <cell r="B421">
            <v>38</v>
          </cell>
          <cell r="C421">
            <v>2</v>
          </cell>
          <cell r="D421" t="str">
            <v>Cerâmica PEI 5 - 20 x 20 - Portobello - Art Noveau - White</v>
          </cell>
          <cell r="E421" t="str">
            <v>m²</v>
          </cell>
          <cell r="F421" t="str">
            <v>Fora de produção</v>
          </cell>
          <cell r="I421">
            <v>0</v>
          </cell>
          <cell r="M421">
            <v>0</v>
          </cell>
        </row>
        <row r="422">
          <cell r="D422" t="str">
            <v>Omissos</v>
          </cell>
        </row>
        <row r="423">
          <cell r="B423">
            <v>32</v>
          </cell>
          <cell r="D423" t="str">
            <v>Cerâmica 20 x 20 PEI3 - Linha Arquiteto, cor neve - Portobello</v>
          </cell>
          <cell r="E423" t="str">
            <v>m²</v>
          </cell>
          <cell r="F423">
            <v>599.41</v>
          </cell>
        </row>
        <row r="425">
          <cell r="A425" t="str">
            <v>7.2</v>
          </cell>
          <cell r="C425" t="str">
            <v>7.2</v>
          </cell>
          <cell r="D425" t="str">
            <v xml:space="preserve">CARPETES </v>
          </cell>
          <cell r="K425">
            <v>0</v>
          </cell>
          <cell r="N425">
            <v>0</v>
          </cell>
        </row>
        <row r="426">
          <cell r="C426">
            <v>1</v>
          </cell>
          <cell r="D426" t="str">
            <v>Carpete nylon, em placa 60,96cmx60,96cm-marca "SHAW INDUSTRIES" - peso da fibra: 20 onças, bouclê mescla, Vita II EW24 - cor 64585 - sobre piso elevado</v>
          </cell>
          <cell r="E426" t="str">
            <v>m²</v>
          </cell>
          <cell r="F426">
            <v>5075.5600000000004</v>
          </cell>
          <cell r="I426">
            <v>0</v>
          </cell>
          <cell r="K426">
            <v>0</v>
          </cell>
          <cell r="M426">
            <v>0</v>
          </cell>
        </row>
        <row r="427">
          <cell r="C427">
            <v>2</v>
          </cell>
          <cell r="D427" t="str">
            <v>Carpete nylon, em manta-marca "SHAW INDUSTRIES" - peso da fibra:28  onças, bouclê mescla, Shimmer BL, cor 17585 Stardust</v>
          </cell>
          <cell r="E427" t="str">
            <v>m²</v>
          </cell>
          <cell r="F427">
            <v>282.25</v>
          </cell>
          <cell r="I427">
            <v>0</v>
          </cell>
          <cell r="K427">
            <v>0</v>
          </cell>
          <cell r="M427">
            <v>0</v>
          </cell>
        </row>
        <row r="428">
          <cell r="D428" t="str">
            <v>Omissos</v>
          </cell>
        </row>
        <row r="429">
          <cell r="D429" t="str">
            <v>Carpete nylon, em placa 60,96cmx60,96cm-marca "SHAW INDUSTRIES" - Vita SQ Just Jasmin - sobre piso elevado</v>
          </cell>
          <cell r="E429" t="str">
            <v>m²</v>
          </cell>
          <cell r="F429">
            <v>316.39999999999998</v>
          </cell>
        </row>
        <row r="431">
          <cell r="A431" t="str">
            <v>7.3</v>
          </cell>
          <cell r="C431" t="str">
            <v>7.3</v>
          </cell>
          <cell r="D431" t="str">
            <v>PISOS CIMENTADOS</v>
          </cell>
          <cell r="K431">
            <v>0</v>
          </cell>
          <cell r="N431">
            <v>0</v>
          </cell>
        </row>
        <row r="432">
          <cell r="B432">
            <v>39</v>
          </cell>
          <cell r="C432">
            <v>1</v>
          </cell>
          <cell r="D432" t="str">
            <v>Contrapiso ci:ar p/  pavimentação colada</v>
          </cell>
          <cell r="E432" t="str">
            <v>m²</v>
          </cell>
          <cell r="F432">
            <v>533.36</v>
          </cell>
          <cell r="I432">
            <v>0</v>
          </cell>
          <cell r="K432">
            <v>0</v>
          </cell>
          <cell r="M432">
            <v>0</v>
          </cell>
        </row>
        <row r="433">
          <cell r="B433">
            <v>40</v>
          </cell>
          <cell r="C433">
            <v>2</v>
          </cell>
          <cell r="D433" t="str">
            <v>Enchimento com concreto celular (densidade média de 450Kg/m3 e resistência a compressão de 8Kgf/cm2) - terraço 3. pavimento</v>
          </cell>
          <cell r="E433" t="str">
            <v>m3</v>
          </cell>
          <cell r="F433">
            <v>417.62520000000001</v>
          </cell>
          <cell r="I433">
            <v>0</v>
          </cell>
          <cell r="K433">
            <v>0</v>
          </cell>
          <cell r="M433">
            <v>0</v>
          </cell>
        </row>
        <row r="434">
          <cell r="B434">
            <v>41</v>
          </cell>
          <cell r="C434">
            <v>3</v>
          </cell>
          <cell r="D434" t="str">
            <v>Cimentado - área de serviços</v>
          </cell>
          <cell r="E434" t="str">
            <v>m²</v>
          </cell>
          <cell r="F434">
            <v>1675.26</v>
          </cell>
          <cell r="I434">
            <v>0</v>
          </cell>
          <cell r="K434">
            <v>0</v>
          </cell>
          <cell r="M434">
            <v>0</v>
          </cell>
        </row>
        <row r="435">
          <cell r="B435">
            <v>42</v>
          </cell>
          <cell r="C435">
            <v>4</v>
          </cell>
          <cell r="D435" t="str">
            <v>Meio fio em concreto pré-moldado (manutenção rua)</v>
          </cell>
          <cell r="E435" t="str">
            <v>m</v>
          </cell>
          <cell r="F435">
            <v>148.85</v>
          </cell>
          <cell r="I435">
            <v>0</v>
          </cell>
          <cell r="K435">
            <v>0</v>
          </cell>
          <cell r="M435">
            <v>0</v>
          </cell>
        </row>
        <row r="436">
          <cell r="B436">
            <v>43</v>
          </cell>
          <cell r="C436">
            <v>5</v>
          </cell>
          <cell r="D436" t="str">
            <v>Enchimento para caimento do piso da cobertura com argamassa de ci:ar</v>
          </cell>
          <cell r="E436" t="str">
            <v>m³</v>
          </cell>
          <cell r="F436">
            <v>106.90650000000001</v>
          </cell>
          <cell r="I436">
            <v>0</v>
          </cell>
          <cell r="K436">
            <v>0</v>
          </cell>
          <cell r="M436">
            <v>0</v>
          </cell>
        </row>
        <row r="437">
          <cell r="D437" t="str">
            <v>Omissos</v>
          </cell>
        </row>
        <row r="438">
          <cell r="D438" t="str">
            <v>Bases para equipamentos</v>
          </cell>
          <cell r="E438" t="str">
            <v>m²</v>
          </cell>
          <cell r="F438">
            <v>135.5</v>
          </cell>
        </row>
        <row r="440">
          <cell r="A440" t="str">
            <v>7.4</v>
          </cell>
          <cell r="C440" t="str">
            <v>7.4</v>
          </cell>
          <cell r="D440" t="str">
            <v>PISOS VINÍLICOS</v>
          </cell>
          <cell r="K440">
            <v>32497.005543071162</v>
          </cell>
          <cell r="N440">
            <v>32497.005543071162</v>
          </cell>
        </row>
        <row r="441">
          <cell r="C441">
            <v>1</v>
          </cell>
          <cell r="D441" t="str">
            <v>Piso vinílico tipo PAVIFLOOR PRISMA em rolo cor Velvet 810 (FADEMAC)</v>
          </cell>
          <cell r="E441" t="str">
            <v>m²</v>
          </cell>
          <cell r="F441">
            <v>533.36</v>
          </cell>
          <cell r="G441">
            <v>48.928838951310858</v>
          </cell>
          <cell r="H441">
            <v>12</v>
          </cell>
          <cell r="I441">
            <v>60.928838951310858</v>
          </cell>
          <cell r="J441" t="str">
            <v>Cotação Ruth em POA</v>
          </cell>
          <cell r="K441">
            <v>32497.005543071162</v>
          </cell>
          <cell r="M441">
            <v>32497.005543071162</v>
          </cell>
        </row>
        <row r="442">
          <cell r="D442" t="str">
            <v>Omissos</v>
          </cell>
        </row>
        <row r="444">
          <cell r="A444" t="str">
            <v>7.5</v>
          </cell>
          <cell r="C444" t="str">
            <v>7.5</v>
          </cell>
          <cell r="D444" t="str">
            <v>PISOS PEDRAS</v>
          </cell>
          <cell r="K444">
            <v>29335.8</v>
          </cell>
          <cell r="N444">
            <v>29335.8</v>
          </cell>
        </row>
        <row r="445">
          <cell r="C445">
            <v>1</v>
          </cell>
          <cell r="D445" t="str">
            <v>Piso de granito polido 60x60 - modelo " Dallas White" - e=2cm - sobre piso elevado</v>
          </cell>
          <cell r="E445" t="str">
            <v>m²</v>
          </cell>
          <cell r="F445">
            <v>993.62</v>
          </cell>
          <cell r="I445">
            <v>0</v>
          </cell>
          <cell r="K445">
            <v>0</v>
          </cell>
          <cell r="M445">
            <v>0</v>
          </cell>
        </row>
        <row r="446">
          <cell r="C446">
            <v>2</v>
          </cell>
          <cell r="D446" t="str">
            <v>Piso de granito polido 60x60 - modelo " Dallas White" - e=2cm</v>
          </cell>
          <cell r="E446" t="str">
            <v>m²</v>
          </cell>
          <cell r="F446">
            <v>1580.65</v>
          </cell>
          <cell r="I446">
            <v>0</v>
          </cell>
          <cell r="K446">
            <v>0</v>
          </cell>
          <cell r="M446">
            <v>0</v>
          </cell>
        </row>
        <row r="447">
          <cell r="C447">
            <v>3</v>
          </cell>
          <cell r="D447" t="str">
            <v>Piso de granito flameado 60x60 - modelo "Dallas White" - e=2cm</v>
          </cell>
          <cell r="E447" t="str">
            <v>m²</v>
          </cell>
          <cell r="I447">
            <v>0</v>
          </cell>
          <cell r="K447">
            <v>0</v>
          </cell>
          <cell r="M447">
            <v>0</v>
          </cell>
        </row>
        <row r="448">
          <cell r="C448">
            <v>4</v>
          </cell>
          <cell r="D448" t="str">
            <v>Piso de granitina na cor branca</v>
          </cell>
          <cell r="E448" t="str">
            <v>m²</v>
          </cell>
          <cell r="F448">
            <v>576.11</v>
          </cell>
          <cell r="I448">
            <v>0</v>
          </cell>
          <cell r="K448">
            <v>0</v>
          </cell>
          <cell r="M448">
            <v>0</v>
          </cell>
        </row>
        <row r="449">
          <cell r="B449">
            <v>44</v>
          </cell>
          <cell r="C449">
            <v>5</v>
          </cell>
          <cell r="D449" t="str">
            <v>Piso basalto natural serrado 60x60cm</v>
          </cell>
          <cell r="E449" t="str">
            <v>m²</v>
          </cell>
          <cell r="F449">
            <v>451.32</v>
          </cell>
          <cell r="G449">
            <v>50</v>
          </cell>
          <cell r="H449">
            <v>15</v>
          </cell>
          <cell r="I449">
            <v>65</v>
          </cell>
          <cell r="J449" t="str">
            <v>Pratense</v>
          </cell>
          <cell r="K449">
            <v>29335.8</v>
          </cell>
          <cell r="M449">
            <v>29335.8</v>
          </cell>
        </row>
        <row r="450">
          <cell r="D450" t="str">
            <v>Omissos</v>
          </cell>
        </row>
        <row r="453">
          <cell r="A453" t="str">
            <v>7.6</v>
          </cell>
          <cell r="C453" t="str">
            <v>7.6</v>
          </cell>
          <cell r="D453" t="str">
            <v>PISOS ESPECIAIS</v>
          </cell>
          <cell r="K453">
            <v>830901.03599999996</v>
          </cell>
          <cell r="N453">
            <v>830901.03599999996</v>
          </cell>
        </row>
        <row r="454">
          <cell r="C454">
            <v>1</v>
          </cell>
          <cell r="D454" t="str">
            <v>Piso elevado da "Tate" com h=7cm</v>
          </cell>
          <cell r="E454" t="str">
            <v>m²</v>
          </cell>
          <cell r="F454">
            <v>5391.96</v>
          </cell>
          <cell r="G454">
            <v>141</v>
          </cell>
          <cell r="H454">
            <v>13.099999999999994</v>
          </cell>
          <cell r="I454">
            <v>154.1</v>
          </cell>
          <cell r="J454" t="str">
            <v>Tate</v>
          </cell>
          <cell r="K454">
            <v>830901.03599999996</v>
          </cell>
          <cell r="M454">
            <v>830901.03599999996</v>
          </cell>
        </row>
        <row r="455">
          <cell r="C455">
            <v>2</v>
          </cell>
          <cell r="D455" t="str">
            <v>Piso elevado da "Tate" com h=60cm</v>
          </cell>
          <cell r="E455" t="str">
            <v>m²</v>
          </cell>
          <cell r="F455">
            <v>993.62</v>
          </cell>
          <cell r="I455">
            <v>0</v>
          </cell>
          <cell r="K455">
            <v>0</v>
          </cell>
          <cell r="M455">
            <v>0</v>
          </cell>
        </row>
        <row r="456">
          <cell r="D456" t="str">
            <v>Omissos</v>
          </cell>
        </row>
        <row r="458">
          <cell r="A458" t="str">
            <v>7.7</v>
          </cell>
          <cell r="C458" t="str">
            <v>7.7</v>
          </cell>
          <cell r="D458" t="str">
            <v>RODAPÉS, SOLEIRAS E PEITORIS</v>
          </cell>
          <cell r="K458">
            <v>27323.24</v>
          </cell>
          <cell r="N458">
            <v>27323.24</v>
          </cell>
        </row>
        <row r="460">
          <cell r="C460" t="str">
            <v>7.7.1</v>
          </cell>
          <cell r="D460" t="str">
            <v>RODAPÉS</v>
          </cell>
        </row>
        <row r="461">
          <cell r="C461">
            <v>1</v>
          </cell>
          <cell r="D461" t="str">
            <v>Rodapé de madeira MDF 2x10 cm para pintura</v>
          </cell>
          <cell r="E461" t="str">
            <v>m</v>
          </cell>
          <cell r="F461">
            <v>772.34</v>
          </cell>
          <cell r="I461">
            <v>0</v>
          </cell>
          <cell r="K461">
            <v>0</v>
          </cell>
          <cell r="M461">
            <v>0</v>
          </cell>
        </row>
        <row r="462">
          <cell r="B462">
            <v>45</v>
          </cell>
          <cell r="C462">
            <v>2</v>
          </cell>
          <cell r="D462" t="str">
            <v>Rodapé de cerâmica carga pesada 30x10cm, cor branca</v>
          </cell>
          <cell r="E462" t="str">
            <v>m</v>
          </cell>
          <cell r="F462">
            <v>193.33</v>
          </cell>
          <cell r="I462">
            <v>0</v>
          </cell>
          <cell r="K462">
            <v>0</v>
          </cell>
          <cell r="M462">
            <v>0</v>
          </cell>
        </row>
        <row r="463">
          <cell r="C463">
            <v>3</v>
          </cell>
          <cell r="D463" t="str">
            <v>Rodapé em granito polido - "Dallas White" e=2cm, h=10cm</v>
          </cell>
          <cell r="E463" t="str">
            <v>m</v>
          </cell>
          <cell r="F463">
            <v>927.26</v>
          </cell>
          <cell r="I463">
            <v>0</v>
          </cell>
          <cell r="K463">
            <v>0</v>
          </cell>
          <cell r="M463">
            <v>0</v>
          </cell>
        </row>
        <row r="464">
          <cell r="D464" t="str">
            <v>Omissos</v>
          </cell>
        </row>
        <row r="466">
          <cell r="C466" t="str">
            <v>7.7.2</v>
          </cell>
          <cell r="D466" t="str">
            <v>SOLEIRAS/DEGRAUS/TABEIRAS/PEITORIS</v>
          </cell>
        </row>
        <row r="467">
          <cell r="C467">
            <v>1</v>
          </cell>
          <cell r="D467" t="str">
            <v>Soleira de granitina, na cor branca</v>
          </cell>
          <cell r="E467" t="str">
            <v>m</v>
          </cell>
          <cell r="F467">
            <v>32.5</v>
          </cell>
          <cell r="I467">
            <v>0</v>
          </cell>
          <cell r="K467">
            <v>0</v>
          </cell>
          <cell r="M467">
            <v>0</v>
          </cell>
        </row>
        <row r="468">
          <cell r="C468">
            <v>2</v>
          </cell>
          <cell r="D468" t="str">
            <v>Degrau de granitina na cor branca</v>
          </cell>
          <cell r="E468" t="str">
            <v>m</v>
          </cell>
          <cell r="F468">
            <v>748.1</v>
          </cell>
          <cell r="I468">
            <v>0</v>
          </cell>
          <cell r="K468">
            <v>0</v>
          </cell>
          <cell r="M468">
            <v>0</v>
          </cell>
        </row>
        <row r="469">
          <cell r="C469">
            <v>3</v>
          </cell>
          <cell r="D469" t="str">
            <v>Espelho de granitina na cor branca</v>
          </cell>
          <cell r="F469">
            <v>869.15</v>
          </cell>
          <cell r="I469">
            <v>0</v>
          </cell>
          <cell r="K469">
            <v>0</v>
          </cell>
          <cell r="M469">
            <v>0</v>
          </cell>
        </row>
        <row r="470">
          <cell r="C470">
            <v>4</v>
          </cell>
          <cell r="D470" t="str">
            <v>Soleira de granito polido - "Dallas White" e=2cm</v>
          </cell>
          <cell r="E470" t="str">
            <v>m</v>
          </cell>
          <cell r="F470">
            <v>518.39</v>
          </cell>
          <cell r="I470">
            <v>0</v>
          </cell>
          <cell r="K470">
            <v>0</v>
          </cell>
          <cell r="M470">
            <v>0</v>
          </cell>
        </row>
        <row r="471">
          <cell r="C471">
            <v>5</v>
          </cell>
          <cell r="D471" t="str">
            <v>Degrau de granito polido - "Dallas White" e=2cm com 3 rasgos anti-derrapante</v>
          </cell>
          <cell r="E471" t="str">
            <v>m</v>
          </cell>
          <cell r="F471">
            <v>278</v>
          </cell>
          <cell r="I471">
            <v>0</v>
          </cell>
          <cell r="K471">
            <v>0</v>
          </cell>
          <cell r="M471">
            <v>0</v>
          </cell>
        </row>
        <row r="472">
          <cell r="C472">
            <v>6</v>
          </cell>
          <cell r="D472" t="str">
            <v>Espelho de granito polido - "Dallas White" e=2cm</v>
          </cell>
          <cell r="E472" t="str">
            <v>m</v>
          </cell>
          <cell r="F472">
            <v>293.75</v>
          </cell>
          <cell r="I472">
            <v>0</v>
          </cell>
          <cell r="K472">
            <v>0</v>
          </cell>
          <cell r="M472">
            <v>0</v>
          </cell>
        </row>
        <row r="473">
          <cell r="C473">
            <v>7</v>
          </cell>
          <cell r="D473" t="str">
            <v>Degrau de granito flameado - "Dallas White" e=2cm</v>
          </cell>
          <cell r="E473" t="str">
            <v>m</v>
          </cell>
          <cell r="F473">
            <v>66.28</v>
          </cell>
        </row>
        <row r="474">
          <cell r="C474">
            <v>8</v>
          </cell>
          <cell r="D474" t="str">
            <v>Espelho de granito flameado - "Dallas White" e=2cm</v>
          </cell>
          <cell r="E474" t="str">
            <v>m</v>
          </cell>
          <cell r="F474">
            <v>101.22</v>
          </cell>
        </row>
        <row r="475">
          <cell r="C475">
            <v>9</v>
          </cell>
          <cell r="D475" t="str">
            <v>Tabeira em granito polido L= 20cm - "Dallas Whiite " e=2cm</v>
          </cell>
          <cell r="E475" t="str">
            <v>m</v>
          </cell>
          <cell r="F475">
            <v>253.2</v>
          </cell>
          <cell r="I475">
            <v>0</v>
          </cell>
          <cell r="K475">
            <v>0</v>
          </cell>
          <cell r="M475">
            <v>0</v>
          </cell>
        </row>
        <row r="476">
          <cell r="C476">
            <v>10</v>
          </cell>
          <cell r="D476" t="str">
            <v>Peitoris de granito polido - "Dallas White" e=2cm</v>
          </cell>
          <cell r="E476" t="str">
            <v>m</v>
          </cell>
          <cell r="F476">
            <v>754.06</v>
          </cell>
          <cell r="I476">
            <v>0</v>
          </cell>
          <cell r="K476">
            <v>0</v>
          </cell>
          <cell r="M476">
            <v>0</v>
          </cell>
        </row>
        <row r="477">
          <cell r="C477">
            <v>11</v>
          </cell>
          <cell r="D477" t="str">
            <v>Peitoril em basalto tear e=2cm</v>
          </cell>
          <cell r="E477" t="str">
            <v>m</v>
          </cell>
          <cell r="F477">
            <v>975.83</v>
          </cell>
          <cell r="G477">
            <v>18</v>
          </cell>
          <cell r="H477">
            <v>10</v>
          </cell>
          <cell r="I477">
            <v>28</v>
          </cell>
          <cell r="J477" t="str">
            <v>Pratense</v>
          </cell>
          <cell r="K477">
            <v>27323.24</v>
          </cell>
          <cell r="M477">
            <v>27323.24</v>
          </cell>
        </row>
        <row r="478">
          <cell r="C478">
            <v>12</v>
          </cell>
          <cell r="D478" t="str">
            <v>Pingadeira em granito polido e=2cm "Dallas White"</v>
          </cell>
          <cell r="E478" t="str">
            <v>m</v>
          </cell>
          <cell r="F478">
            <v>112.49</v>
          </cell>
          <cell r="I478">
            <v>0</v>
          </cell>
          <cell r="K478">
            <v>0</v>
          </cell>
          <cell r="M478">
            <v>0</v>
          </cell>
        </row>
        <row r="479">
          <cell r="C479">
            <v>13</v>
          </cell>
          <cell r="D479" t="str">
            <v>Marco de granito polido "Dallas White" para elevador</v>
          </cell>
          <cell r="E479" t="str">
            <v>cj</v>
          </cell>
          <cell r="F479">
            <v>42</v>
          </cell>
          <cell r="I479">
            <v>0</v>
          </cell>
          <cell r="K479">
            <v>0</v>
          </cell>
          <cell r="M479">
            <v>0</v>
          </cell>
        </row>
        <row r="480">
          <cell r="C480">
            <v>14</v>
          </cell>
          <cell r="D480" t="str">
            <v>Fita anti derrapante "Carborundo"-3M</v>
          </cell>
          <cell r="E480" t="str">
            <v>m</v>
          </cell>
          <cell r="F480">
            <v>748.1</v>
          </cell>
          <cell r="I480">
            <v>0</v>
          </cell>
          <cell r="K480">
            <v>0</v>
          </cell>
          <cell r="M480">
            <v>0</v>
          </cell>
        </row>
        <row r="481">
          <cell r="C481">
            <v>15</v>
          </cell>
          <cell r="D481" t="str">
            <v>Fita Preformada, retrorefletiva da Marca Conline p/ demarcação de box de estacionamento, l=10cm e e=1,5mm</v>
          </cell>
          <cell r="E481" t="str">
            <v>m</v>
          </cell>
          <cell r="F481">
            <v>3610.6</v>
          </cell>
          <cell r="I481">
            <v>0</v>
          </cell>
          <cell r="K481">
            <v>0</v>
          </cell>
          <cell r="M481">
            <v>0</v>
          </cell>
        </row>
        <row r="482">
          <cell r="D482" t="str">
            <v>Omissos</v>
          </cell>
        </row>
        <row r="485">
          <cell r="A485">
            <v>8</v>
          </cell>
          <cell r="C485">
            <v>8</v>
          </cell>
          <cell r="D485" t="str">
            <v>APARELHOS E PORTA CORTA-FOGO</v>
          </cell>
          <cell r="K485">
            <v>0</v>
          </cell>
          <cell r="N485">
            <v>0</v>
          </cell>
        </row>
        <row r="487">
          <cell r="A487" t="str">
            <v>8.1</v>
          </cell>
          <cell r="C487" t="str">
            <v>8.1</v>
          </cell>
          <cell r="D487" t="str">
            <v>TAMPOS</v>
          </cell>
          <cell r="K487">
            <v>0</v>
          </cell>
          <cell r="N487">
            <v>0</v>
          </cell>
        </row>
        <row r="488">
          <cell r="C488">
            <v>1</v>
          </cell>
          <cell r="D488" t="str">
            <v>Tampo de granito "Dallas White" e=3cm - completo (com bordas e fixadores) l=60cm</v>
          </cell>
          <cell r="E488" t="str">
            <v>m</v>
          </cell>
          <cell r="F488">
            <v>9.49</v>
          </cell>
          <cell r="I488">
            <v>0</v>
          </cell>
          <cell r="K488">
            <v>0</v>
          </cell>
          <cell r="M488">
            <v>0</v>
          </cell>
        </row>
        <row r="489">
          <cell r="C489">
            <v>2</v>
          </cell>
          <cell r="D489" t="str">
            <v>Prateleira em granito "Dallas White" e=3cm  - l=40cm</v>
          </cell>
          <cell r="E489" t="str">
            <v>m</v>
          </cell>
          <cell r="I489">
            <v>0</v>
          </cell>
          <cell r="K489">
            <v>0</v>
          </cell>
          <cell r="M489">
            <v>0</v>
          </cell>
        </row>
        <row r="490">
          <cell r="C490">
            <v>3</v>
          </cell>
          <cell r="D490" t="str">
            <v>Espelho 60x80cm</v>
          </cell>
          <cell r="E490" t="str">
            <v>pç</v>
          </cell>
          <cell r="F490">
            <v>157</v>
          </cell>
          <cell r="I490">
            <v>0</v>
          </cell>
          <cell r="K490">
            <v>0</v>
          </cell>
          <cell r="M490">
            <v>0</v>
          </cell>
        </row>
        <row r="491">
          <cell r="C491">
            <v>4</v>
          </cell>
          <cell r="D491" t="str">
            <v>Espelho 60x90cm</v>
          </cell>
          <cell r="E491" t="str">
            <v>pç</v>
          </cell>
          <cell r="I491">
            <v>0</v>
          </cell>
          <cell r="K491">
            <v>0</v>
          </cell>
          <cell r="M491">
            <v>0</v>
          </cell>
        </row>
        <row r="492">
          <cell r="D492" t="str">
            <v>Omissos</v>
          </cell>
        </row>
        <row r="493">
          <cell r="D493" t="str">
            <v>Tampo de granito "Dallas White" e=3cm - completo (com bordas e fixadores) l=55cm</v>
          </cell>
          <cell r="E493" t="str">
            <v>m</v>
          </cell>
          <cell r="F493">
            <v>104.57</v>
          </cell>
        </row>
        <row r="494">
          <cell r="D494" t="str">
            <v>Prateleira em granito "Dallas White" e=3cm  - l=10cm</v>
          </cell>
          <cell r="E494" t="str">
            <v>m</v>
          </cell>
          <cell r="F494">
            <v>5.0999999999999996</v>
          </cell>
        </row>
        <row r="495">
          <cell r="D495" t="str">
            <v>Prateleira em granito "Dallas White" e=3cm  - l=20cm</v>
          </cell>
          <cell r="E495" t="str">
            <v>m</v>
          </cell>
          <cell r="F495">
            <v>6.12</v>
          </cell>
        </row>
        <row r="496">
          <cell r="D496" t="str">
            <v>Tampo de granito - balcão informações terreo - 2,10 x 0,50 m</v>
          </cell>
          <cell r="E496" t="str">
            <v>un</v>
          </cell>
          <cell r="F496">
            <v>1</v>
          </cell>
        </row>
        <row r="497">
          <cell r="D497" t="str">
            <v>Tampo de granito - balcão bilheteria - 1,60 x 0,40 m</v>
          </cell>
          <cell r="E497" t="str">
            <v>un</v>
          </cell>
          <cell r="F497">
            <v>1</v>
          </cell>
        </row>
        <row r="498">
          <cell r="D498" t="str">
            <v>Tampo de granito - balcão bilheteria - 0,60 x 1,25 m</v>
          </cell>
          <cell r="E498" t="str">
            <v>un</v>
          </cell>
          <cell r="F498">
            <v>2</v>
          </cell>
        </row>
        <row r="499">
          <cell r="D499" t="str">
            <v>Tampo de granito - chapelaria - 4,00 x 0,60 m</v>
          </cell>
          <cell r="E499" t="str">
            <v>un</v>
          </cell>
          <cell r="F499">
            <v>1</v>
          </cell>
        </row>
        <row r="500">
          <cell r="D500" t="str">
            <v>Tampo de granito áreas de serviço - completo (com bordas e fixadores) l=60cm</v>
          </cell>
          <cell r="E500" t="str">
            <v>m</v>
          </cell>
          <cell r="F500">
            <v>4.3600000000000003</v>
          </cell>
        </row>
        <row r="502">
          <cell r="A502" t="str">
            <v>8.2</v>
          </cell>
          <cell r="C502" t="str">
            <v>8.2</v>
          </cell>
          <cell r="D502" t="str">
            <v>INSTALAÇÕES CONTRA INCÊNDIO</v>
          </cell>
          <cell r="K502">
            <v>0</v>
          </cell>
          <cell r="N502">
            <v>0</v>
          </cell>
        </row>
        <row r="503">
          <cell r="C503">
            <v>1</v>
          </cell>
          <cell r="D503" t="str">
            <v>Porta corta-fogo em aço inox - 0,80x2,10m</v>
          </cell>
          <cell r="E503" t="str">
            <v>un</v>
          </cell>
          <cell r="F503">
            <v>12</v>
          </cell>
          <cell r="I503">
            <v>0</v>
          </cell>
          <cell r="K503">
            <v>0</v>
          </cell>
          <cell r="M503">
            <v>0</v>
          </cell>
        </row>
        <row r="504">
          <cell r="C504">
            <v>2</v>
          </cell>
          <cell r="D504" t="str">
            <v>Porta corta-fogo - 0,80x2,10m</v>
          </cell>
          <cell r="E504" t="str">
            <v>un</v>
          </cell>
          <cell r="F504">
            <v>28</v>
          </cell>
          <cell r="I504">
            <v>0</v>
          </cell>
          <cell r="K504">
            <v>0</v>
          </cell>
          <cell r="M504">
            <v>0</v>
          </cell>
        </row>
        <row r="505">
          <cell r="C505">
            <v>3</v>
          </cell>
          <cell r="D505" t="str">
            <v>Porta corta-fogo - 0,90x2,20m</v>
          </cell>
          <cell r="E505" t="str">
            <v>un</v>
          </cell>
          <cell r="F505">
            <v>4</v>
          </cell>
          <cell r="I505">
            <v>0</v>
          </cell>
          <cell r="K505">
            <v>0</v>
          </cell>
          <cell r="M505">
            <v>0</v>
          </cell>
        </row>
        <row r="506">
          <cell r="C506">
            <v>4</v>
          </cell>
          <cell r="D506" t="str">
            <v>Porta corta-fogo - 1,50x2,10m</v>
          </cell>
          <cell r="E506" t="str">
            <v>un</v>
          </cell>
          <cell r="F506">
            <v>2</v>
          </cell>
          <cell r="I506">
            <v>0</v>
          </cell>
          <cell r="K506">
            <v>0</v>
          </cell>
          <cell r="M506">
            <v>0</v>
          </cell>
        </row>
        <row r="507">
          <cell r="C507">
            <v>5</v>
          </cell>
          <cell r="D507" t="str">
            <v>Porta corta-fogo - 1,80x2,10m c/ contra-peso e elo fusível</v>
          </cell>
          <cell r="E507" t="str">
            <v>un</v>
          </cell>
          <cell r="F507">
            <v>0</v>
          </cell>
          <cell r="I507">
            <v>0</v>
          </cell>
          <cell r="K507">
            <v>0</v>
          </cell>
          <cell r="M507">
            <v>0</v>
          </cell>
        </row>
        <row r="508">
          <cell r="C508">
            <v>6</v>
          </cell>
          <cell r="D508" t="str">
            <v>Porta corta-fogo - 2,00x2,10m c/ contra-peso e elo fusível</v>
          </cell>
          <cell r="E508" t="str">
            <v>un</v>
          </cell>
          <cell r="F508">
            <v>1</v>
          </cell>
          <cell r="I508">
            <v>0</v>
          </cell>
          <cell r="K508">
            <v>0</v>
          </cell>
          <cell r="M508">
            <v>0</v>
          </cell>
        </row>
        <row r="509">
          <cell r="C509">
            <v>7</v>
          </cell>
          <cell r="D509" t="str">
            <v>Porta corta-fogo - 3,00x2,10m c/ contra-peso e elo fusível</v>
          </cell>
          <cell r="E509" t="str">
            <v>un</v>
          </cell>
          <cell r="F509">
            <v>0</v>
          </cell>
          <cell r="I509">
            <v>0</v>
          </cell>
          <cell r="K509">
            <v>0</v>
          </cell>
          <cell r="M509">
            <v>0</v>
          </cell>
        </row>
        <row r="510">
          <cell r="C510">
            <v>8</v>
          </cell>
          <cell r="D510" t="str">
            <v>Porta corta-fogo - 2,40x2,20m</v>
          </cell>
          <cell r="E510" t="str">
            <v>un</v>
          </cell>
          <cell r="F510">
            <v>0</v>
          </cell>
          <cell r="I510">
            <v>0</v>
          </cell>
          <cell r="K510">
            <v>0</v>
          </cell>
          <cell r="M510">
            <v>0</v>
          </cell>
        </row>
        <row r="511">
          <cell r="C511">
            <v>9</v>
          </cell>
          <cell r="D511" t="str">
            <v>Barra anti-pânico horizontal</v>
          </cell>
          <cell r="E511" t="str">
            <v>un</v>
          </cell>
          <cell r="F511">
            <v>0</v>
          </cell>
          <cell r="I511">
            <v>0</v>
          </cell>
          <cell r="K511">
            <v>0</v>
          </cell>
          <cell r="M511">
            <v>0</v>
          </cell>
        </row>
        <row r="512">
          <cell r="C512">
            <v>10</v>
          </cell>
          <cell r="D512" t="str">
            <v>Barra anti-pânico vertical</v>
          </cell>
          <cell r="E512" t="str">
            <v>un</v>
          </cell>
          <cell r="F512">
            <v>0</v>
          </cell>
          <cell r="I512">
            <v>0</v>
          </cell>
          <cell r="K512">
            <v>0</v>
          </cell>
          <cell r="M512">
            <v>0</v>
          </cell>
        </row>
        <row r="513">
          <cell r="D513" t="str">
            <v>Omissos</v>
          </cell>
        </row>
        <row r="514">
          <cell r="D514" t="str">
            <v>Porta corta-fogo - 1,80x2,10m - dupla</v>
          </cell>
          <cell r="E514" t="str">
            <v>un</v>
          </cell>
          <cell r="F514">
            <v>2</v>
          </cell>
        </row>
        <row r="515">
          <cell r="D515" t="str">
            <v>Porta corta-fogo - 1,60x2,10m - dupla</v>
          </cell>
          <cell r="E515" t="str">
            <v>un</v>
          </cell>
          <cell r="F515">
            <v>1</v>
          </cell>
        </row>
        <row r="517">
          <cell r="A517">
            <v>9</v>
          </cell>
          <cell r="C517">
            <v>9</v>
          </cell>
          <cell r="D517" t="str">
            <v>COMPLEMENTAÇÃO DA OBRA</v>
          </cell>
          <cell r="K517">
            <v>13000</v>
          </cell>
          <cell r="N517">
            <v>13000</v>
          </cell>
        </row>
        <row r="519">
          <cell r="A519" t="str">
            <v>9.1</v>
          </cell>
          <cell r="C519" t="str">
            <v>9.1</v>
          </cell>
          <cell r="D519" t="str">
            <v>CALAFETE E LIMPEZA</v>
          </cell>
          <cell r="K519">
            <v>0</v>
          </cell>
          <cell r="N519">
            <v>0</v>
          </cell>
        </row>
        <row r="520">
          <cell r="C520">
            <v>1</v>
          </cell>
          <cell r="D520" t="str">
            <v>Limpeza final da obra</v>
          </cell>
          <cell r="E520" t="str">
            <v>m²</v>
          </cell>
          <cell r="F520">
            <v>24122</v>
          </cell>
          <cell r="I520">
            <v>0</v>
          </cell>
          <cell r="K520">
            <v>0</v>
          </cell>
          <cell r="M520">
            <v>0</v>
          </cell>
        </row>
        <row r="521">
          <cell r="C521">
            <v>2</v>
          </cell>
          <cell r="D521" t="str">
            <v>Desmobilização do canteiro</v>
          </cell>
          <cell r="E521" t="str">
            <v>vb</v>
          </cell>
          <cell r="F521">
            <v>1</v>
          </cell>
          <cell r="I521">
            <v>0</v>
          </cell>
          <cell r="K521">
            <v>0</v>
          </cell>
          <cell r="M521">
            <v>0</v>
          </cell>
        </row>
        <row r="522">
          <cell r="D522" t="str">
            <v>Omissos</v>
          </cell>
        </row>
        <row r="524">
          <cell r="A524" t="str">
            <v>9.3</v>
          </cell>
          <cell r="C524" t="str">
            <v>9.3</v>
          </cell>
          <cell r="D524" t="str">
            <v>LIGAÇÕES E HABITE-SE</v>
          </cell>
          <cell r="K524">
            <v>13000</v>
          </cell>
          <cell r="N524">
            <v>13000</v>
          </cell>
        </row>
        <row r="525">
          <cell r="C525">
            <v>1</v>
          </cell>
          <cell r="D525" t="str">
            <v>Ligações definitivas</v>
          </cell>
          <cell r="E525" t="str">
            <v>vb</v>
          </cell>
          <cell r="F525">
            <v>1</v>
          </cell>
          <cell r="H525">
            <v>2500</v>
          </cell>
          <cell r="I525">
            <v>2500</v>
          </cell>
          <cell r="K525">
            <v>2500</v>
          </cell>
          <cell r="M525">
            <v>2500</v>
          </cell>
        </row>
        <row r="526">
          <cell r="C526">
            <v>2</v>
          </cell>
          <cell r="D526" t="str">
            <v>Certidões e habite-se</v>
          </cell>
          <cell r="E526" t="str">
            <v>vb</v>
          </cell>
          <cell r="F526">
            <v>1</v>
          </cell>
          <cell r="H526">
            <v>5000</v>
          </cell>
          <cell r="I526">
            <v>5000</v>
          </cell>
          <cell r="J526" t="str">
            <v>DI Jorge</v>
          </cell>
          <cell r="K526">
            <v>5000</v>
          </cell>
          <cell r="M526">
            <v>5000</v>
          </cell>
        </row>
        <row r="527">
          <cell r="C527">
            <v>3</v>
          </cell>
          <cell r="D527" t="str">
            <v>Renovação da LI - Licença de Instalação</v>
          </cell>
          <cell r="E527" t="str">
            <v>vb</v>
          </cell>
          <cell r="F527">
            <v>1</v>
          </cell>
          <cell r="H527">
            <v>2500</v>
          </cell>
          <cell r="I527">
            <v>2500</v>
          </cell>
          <cell r="J527" t="str">
            <v>DI Jorge</v>
          </cell>
          <cell r="K527">
            <v>2500</v>
          </cell>
          <cell r="M527">
            <v>2500</v>
          </cell>
        </row>
        <row r="528">
          <cell r="D528" t="str">
            <v>Omissos</v>
          </cell>
          <cell r="I528">
            <v>0</v>
          </cell>
          <cell r="J528" t="str">
            <v>DI Jorge</v>
          </cell>
          <cell r="K528">
            <v>0</v>
          </cell>
          <cell r="M528">
            <v>0</v>
          </cell>
        </row>
        <row r="529">
          <cell r="D529" t="str">
            <v>Manual do Proprietário</v>
          </cell>
          <cell r="E529" t="str">
            <v>vb</v>
          </cell>
          <cell r="F529">
            <v>1</v>
          </cell>
          <cell r="H529">
            <v>3000</v>
          </cell>
          <cell r="I529">
            <v>3000</v>
          </cell>
          <cell r="J529" t="str">
            <v>DI Jorge</v>
          </cell>
          <cell r="K529">
            <v>3000</v>
          </cell>
          <cell r="M529">
            <v>3000</v>
          </cell>
        </row>
        <row r="531">
          <cell r="D531" t="str">
            <v>TOTAL GLOBAL</v>
          </cell>
          <cell r="E531" t="str">
            <v>R$</v>
          </cell>
          <cell r="K531">
            <v>3722556.9810450869</v>
          </cell>
          <cell r="N531">
            <v>3722556.9810450869</v>
          </cell>
        </row>
      </sheetData>
      <sheetData sheetId="2" refreshError="1"/>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R28"/>
  <sheetViews>
    <sheetView showGridLines="0" view="pageBreakPreview" zoomScaleNormal="100" zoomScaleSheetLayoutView="100" workbookViewId="0">
      <pane ySplit="6" topLeftCell="A7" activePane="bottomLeft" state="frozen"/>
      <selection activeCell="B55" sqref="B55"/>
      <selection pane="bottomLeft" activeCell="A2" sqref="A2:XFD6"/>
    </sheetView>
  </sheetViews>
  <sheetFormatPr defaultColWidth="11.42578125" defaultRowHeight="14.25" x14ac:dyDescent="0.2"/>
  <cols>
    <col min="1" max="1" width="7" style="1" customWidth="1"/>
    <col min="2" max="4" width="8.7109375" style="1" customWidth="1"/>
    <col min="5" max="5" width="57.85546875" style="1" customWidth="1"/>
    <col min="6" max="6" width="11.140625" style="2" customWidth="1"/>
    <col min="7" max="8" width="10.140625" style="1" customWidth="1"/>
    <col min="9" max="10" width="13.42578125" style="1" customWidth="1"/>
    <col min="11" max="11" width="15.5703125" style="1" customWidth="1"/>
    <col min="12" max="12" width="5" style="1" customWidth="1"/>
    <col min="13" max="13" width="8" style="3" customWidth="1"/>
    <col min="14" max="14" width="15.5703125" style="3" customWidth="1"/>
    <col min="15" max="15" width="18.7109375" style="3" customWidth="1"/>
    <col min="16" max="17" width="11.42578125" style="1"/>
    <col min="18" max="18" width="10.28515625" style="2" customWidth="1"/>
    <col min="19" max="19" width="11.42578125" style="1"/>
    <col min="20" max="20" width="7.140625" style="1" bestFit="1" customWidth="1"/>
    <col min="21" max="16384" width="11.42578125" style="1"/>
  </cols>
  <sheetData>
    <row r="2" spans="2:18" ht="9.75" customHeight="1" x14ac:dyDescent="0.2"/>
    <row r="3" spans="2:18" x14ac:dyDescent="0.2">
      <c r="F3" s="22" t="s">
        <v>5</v>
      </c>
      <c r="G3" s="23" t="s">
        <v>15</v>
      </c>
      <c r="H3" s="23"/>
      <c r="I3" s="4"/>
      <c r="J3" s="4"/>
      <c r="K3" s="4"/>
      <c r="L3" s="4"/>
      <c r="M3" s="5"/>
      <c r="N3" s="5"/>
      <c r="O3" s="5"/>
    </row>
    <row r="4" spans="2:18" x14ac:dyDescent="0.2">
      <c r="F4" s="22" t="s">
        <v>6</v>
      </c>
      <c r="G4" s="23" t="s">
        <v>16</v>
      </c>
      <c r="H4" s="23"/>
      <c r="I4" s="5"/>
      <c r="J4" s="5"/>
      <c r="K4" s="5"/>
      <c r="L4" s="5"/>
      <c r="M4" s="5"/>
      <c r="N4" s="5"/>
      <c r="O4" s="5"/>
    </row>
    <row r="5" spans="2:18" x14ac:dyDescent="0.2">
      <c r="F5" s="22" t="s">
        <v>7</v>
      </c>
      <c r="G5" s="26" t="s">
        <v>20</v>
      </c>
      <c r="H5" s="26"/>
      <c r="I5" s="6"/>
      <c r="J5" s="6"/>
      <c r="K5" s="7"/>
      <c r="L5" s="8"/>
      <c r="O5" s="5"/>
    </row>
    <row r="6" spans="2:18" x14ac:dyDescent="0.2">
      <c r="F6" s="22" t="s">
        <v>8</v>
      </c>
      <c r="G6" s="28">
        <v>757</v>
      </c>
      <c r="H6" s="28"/>
      <c r="I6" s="8" t="s">
        <v>9</v>
      </c>
      <c r="J6" s="8"/>
      <c r="K6" s="10"/>
      <c r="L6" s="10"/>
      <c r="M6" s="8"/>
      <c r="N6" s="8"/>
      <c r="O6" s="5"/>
    </row>
    <row r="7" spans="2:18" s="3" customFormat="1" ht="12.75" x14ac:dyDescent="0.2">
      <c r="B7" s="205" t="s">
        <v>25</v>
      </c>
      <c r="C7" s="206"/>
      <c r="D7" s="206"/>
      <c r="E7" s="206"/>
      <c r="F7" s="206"/>
      <c r="G7" s="207"/>
      <c r="H7" s="89"/>
      <c r="I7" s="30"/>
      <c r="J7" s="30"/>
      <c r="K7" s="69"/>
      <c r="L7" s="13"/>
      <c r="M7" s="13"/>
      <c r="N7" s="12"/>
      <c r="O7" s="5"/>
      <c r="P7" s="1"/>
    </row>
    <row r="8" spans="2:18" s="46" customFormat="1" ht="33.75" x14ac:dyDescent="0.2">
      <c r="B8" s="40" t="s">
        <v>27</v>
      </c>
      <c r="C8" s="40" t="s">
        <v>7032</v>
      </c>
      <c r="D8" s="40" t="s">
        <v>7033</v>
      </c>
      <c r="E8" s="42" t="s">
        <v>28</v>
      </c>
      <c r="F8" s="42" t="s">
        <v>29</v>
      </c>
      <c r="G8" s="42" t="s">
        <v>30</v>
      </c>
      <c r="H8" s="42" t="s">
        <v>7037</v>
      </c>
      <c r="I8" s="42" t="s">
        <v>7036</v>
      </c>
      <c r="J8" s="42" t="s">
        <v>7038</v>
      </c>
      <c r="K8" s="43" t="s">
        <v>7039</v>
      </c>
      <c r="L8" s="44"/>
      <c r="M8" s="44"/>
      <c r="N8" s="188"/>
      <c r="O8" s="5"/>
      <c r="P8" s="1"/>
    </row>
    <row r="9" spans="2:18" s="46" customFormat="1" ht="12.75" x14ac:dyDescent="0.2">
      <c r="B9" s="40"/>
      <c r="C9" s="40"/>
      <c r="D9" s="40"/>
      <c r="E9" s="42"/>
      <c r="F9" s="42"/>
      <c r="G9" s="42"/>
      <c r="H9" s="42"/>
      <c r="I9" s="42"/>
      <c r="J9" s="93">
        <v>0.24</v>
      </c>
      <c r="K9" s="43"/>
      <c r="L9" s="44"/>
      <c r="M9" s="44"/>
      <c r="N9" s="188"/>
      <c r="O9" s="5"/>
      <c r="P9" s="1"/>
    </row>
    <row r="10" spans="2:18" x14ac:dyDescent="0.2">
      <c r="B10" s="49">
        <v>1</v>
      </c>
      <c r="C10" s="49"/>
      <c r="D10" s="49"/>
      <c r="E10" s="36" t="s">
        <v>32</v>
      </c>
      <c r="F10" s="71"/>
      <c r="G10" s="71"/>
      <c r="H10" s="71"/>
      <c r="I10" s="71"/>
      <c r="J10" s="71"/>
      <c r="K10" s="66">
        <f>K11+K13</f>
        <v>3781.4658079999999</v>
      </c>
      <c r="L10" s="3"/>
      <c r="M10" s="14"/>
      <c r="N10" s="189"/>
      <c r="O10" s="5"/>
      <c r="R10" s="1"/>
    </row>
    <row r="11" spans="2:18" ht="12.75" x14ac:dyDescent="0.2">
      <c r="B11" s="51" t="s">
        <v>10</v>
      </c>
      <c r="C11" s="51"/>
      <c r="D11" s="51"/>
      <c r="E11" s="55" t="s">
        <v>39</v>
      </c>
      <c r="F11" s="72"/>
      <c r="G11" s="73"/>
      <c r="H11" s="73"/>
      <c r="I11" s="74"/>
      <c r="J11" s="74"/>
      <c r="K11" s="67">
        <f>SUM(K12)</f>
        <v>436.56580800000006</v>
      </c>
      <c r="L11" s="3"/>
      <c r="N11" s="189"/>
      <c r="O11" s="5"/>
      <c r="R11" s="1"/>
    </row>
    <row r="12" spans="2:18" ht="31.5" x14ac:dyDescent="0.2">
      <c r="B12" s="48" t="s">
        <v>34</v>
      </c>
      <c r="C12" s="48">
        <v>11398</v>
      </c>
      <c r="D12" s="48" t="s">
        <v>7034</v>
      </c>
      <c r="E12" s="92" t="s">
        <v>7050</v>
      </c>
      <c r="F12" s="34" t="s">
        <v>4</v>
      </c>
      <c r="G12" s="38">
        <f>0.9*1.2</f>
        <v>1.08</v>
      </c>
      <c r="H12" s="38">
        <v>325.99</v>
      </c>
      <c r="I12" s="38">
        <f>H12*G12</f>
        <v>352.06920000000002</v>
      </c>
      <c r="J12" s="38">
        <f>I12*$J$9</f>
        <v>84.496608000000009</v>
      </c>
      <c r="K12" s="38">
        <f>J12+I12</f>
        <v>436.56580800000006</v>
      </c>
      <c r="L12" s="3"/>
      <c r="O12" s="5"/>
      <c r="R12" s="1"/>
    </row>
    <row r="13" spans="2:18" ht="12.75" x14ac:dyDescent="0.2">
      <c r="B13" s="51" t="s">
        <v>11</v>
      </c>
      <c r="C13" s="51"/>
      <c r="D13" s="51"/>
      <c r="E13" s="55" t="s">
        <v>41</v>
      </c>
      <c r="F13" s="72"/>
      <c r="G13" s="73"/>
      <c r="H13" s="73"/>
      <c r="I13" s="74"/>
      <c r="J13" s="74"/>
      <c r="K13" s="67">
        <f>K14</f>
        <v>3344.9</v>
      </c>
      <c r="L13" s="3"/>
      <c r="O13" s="5"/>
      <c r="R13" s="1"/>
    </row>
    <row r="14" spans="2:18" ht="33.75" x14ac:dyDescent="0.2">
      <c r="B14" s="48" t="s">
        <v>38</v>
      </c>
      <c r="C14" s="48">
        <v>97063</v>
      </c>
      <c r="D14" s="48" t="s">
        <v>7035</v>
      </c>
      <c r="E14" s="33" t="str">
        <f>VLOOKUP(C14,'SINAPI 092021'!A:D,2,FALSE)</f>
        <v>MONTAGEM E DESMONTAGEM DE ANDAIME MODULAR FACHADEIRO, COM PISO METÁLICO, PARA EDIFICAÇÕES COM MÚLTIPLOS PAVIMENTOS (EXCLUSIVE ANDAIME E LIMPEZA). AF_11/2017</v>
      </c>
      <c r="F14" s="34" t="str">
        <f>VLOOKUP(C14,'SINAPI 092021'!A:D,3,FALSE)</f>
        <v>M2</v>
      </c>
      <c r="G14" s="38">
        <v>250</v>
      </c>
      <c r="H14" s="38">
        <f>VLOOKUP(C14,'SINAPI 092021'!A:D,4,FALSE)</f>
        <v>10.79</v>
      </c>
      <c r="I14" s="35">
        <f>H14*G14</f>
        <v>2697.5</v>
      </c>
      <c r="J14" s="38">
        <f>I14*$J$9</f>
        <v>647.4</v>
      </c>
      <c r="K14" s="38">
        <f>J14+I14</f>
        <v>3344.9</v>
      </c>
      <c r="L14" s="3"/>
      <c r="O14" s="5"/>
      <c r="R14" s="1"/>
    </row>
    <row r="15" spans="2:18" x14ac:dyDescent="0.2">
      <c r="B15" s="49">
        <v>2</v>
      </c>
      <c r="C15" s="49"/>
      <c r="D15" s="49"/>
      <c r="E15" s="36" t="s">
        <v>7040</v>
      </c>
      <c r="F15" s="75"/>
      <c r="G15" s="76"/>
      <c r="H15" s="76"/>
      <c r="I15" s="77"/>
      <c r="J15" s="77"/>
      <c r="K15" s="66">
        <f>K16</f>
        <v>252673.8824</v>
      </c>
      <c r="L15" s="3"/>
      <c r="O15" s="1"/>
      <c r="Q15" s="2"/>
      <c r="R15" s="1"/>
    </row>
    <row r="16" spans="2:18" x14ac:dyDescent="0.2">
      <c r="B16" s="51" t="s">
        <v>7043</v>
      </c>
      <c r="C16" s="51"/>
      <c r="D16" s="51"/>
      <c r="E16" s="55" t="s">
        <v>74</v>
      </c>
      <c r="F16" s="72"/>
      <c r="G16" s="73"/>
      <c r="H16" s="73"/>
      <c r="I16" s="74"/>
      <c r="J16" s="74"/>
      <c r="K16" s="67">
        <f>K17</f>
        <v>252673.8824</v>
      </c>
      <c r="L16" s="3"/>
      <c r="O16" s="1"/>
      <c r="Q16" s="2"/>
      <c r="R16" s="1"/>
    </row>
    <row r="17" spans="2:18" ht="22.5" x14ac:dyDescent="0.2">
      <c r="B17" s="48" t="s">
        <v>7044</v>
      </c>
      <c r="C17" s="48">
        <v>94216</v>
      </c>
      <c r="D17" s="48" t="s">
        <v>7035</v>
      </c>
      <c r="E17" s="33" t="str">
        <f>VLOOKUP(C17,'SINAPI 092021'!A:D,2,FALSE)</f>
        <v>TELHAMENTO COM TELHA METÁLICA TERMOACÚSTICA E = 30 MM, COM ATÉ 2 ÁGUAS, INCLUSO IÇAMENTO. AF_07/2019</v>
      </c>
      <c r="F17" s="34" t="str">
        <f>VLOOKUP(C17,'SINAPI 092021'!A:D,3,FALSE)</f>
        <v>M2</v>
      </c>
      <c r="G17" s="38">
        <f>G6</f>
        <v>757</v>
      </c>
      <c r="H17" s="38">
        <f>VLOOKUP(C17,'SINAPI 092021'!A:D,4,FALSE)</f>
        <v>269.18</v>
      </c>
      <c r="I17" s="35">
        <f>H17*G17</f>
        <v>203769.26</v>
      </c>
      <c r="J17" s="38">
        <f>I17*J9</f>
        <v>48904.6224</v>
      </c>
      <c r="K17" s="35">
        <f>I17+J17</f>
        <v>252673.8824</v>
      </c>
      <c r="L17" s="96" t="s">
        <v>7182</v>
      </c>
      <c r="O17" s="1"/>
      <c r="Q17" s="2"/>
      <c r="R17" s="1"/>
    </row>
    <row r="18" spans="2:18" x14ac:dyDescent="0.2">
      <c r="B18" s="49">
        <v>3</v>
      </c>
      <c r="C18" s="49"/>
      <c r="D18" s="49"/>
      <c r="E18" s="36" t="s">
        <v>59</v>
      </c>
      <c r="F18" s="71"/>
      <c r="G18" s="76"/>
      <c r="H18" s="76"/>
      <c r="I18" s="77"/>
      <c r="J18" s="77"/>
      <c r="K18" s="66">
        <f>K19</f>
        <v>1478.5742639999999</v>
      </c>
      <c r="L18" s="3"/>
      <c r="O18" s="1"/>
      <c r="Q18" s="2"/>
      <c r="R18" s="1"/>
    </row>
    <row r="19" spans="2:18" x14ac:dyDescent="0.2">
      <c r="B19" s="51" t="s">
        <v>7045</v>
      </c>
      <c r="C19" s="90"/>
      <c r="D19" s="90"/>
      <c r="E19" s="203" t="s">
        <v>60</v>
      </c>
      <c r="F19" s="204"/>
      <c r="G19" s="73"/>
      <c r="H19" s="73"/>
      <c r="I19" s="74"/>
      <c r="J19" s="74"/>
      <c r="K19" s="67">
        <f>K20</f>
        <v>1478.5742639999999</v>
      </c>
      <c r="L19" s="3"/>
      <c r="O19" s="1"/>
      <c r="Q19" s="2"/>
      <c r="R19" s="1"/>
    </row>
    <row r="20" spans="2:18" ht="33.75" x14ac:dyDescent="0.2">
      <c r="B20" s="52" t="s">
        <v>7046</v>
      </c>
      <c r="C20" s="48">
        <v>3447</v>
      </c>
      <c r="D20" s="52" t="s">
        <v>7041</v>
      </c>
      <c r="E20" s="33" t="s">
        <v>7042</v>
      </c>
      <c r="F20" s="34" t="s">
        <v>4</v>
      </c>
      <c r="G20" s="38">
        <v>924.34</v>
      </c>
      <c r="H20" s="38">
        <v>1.29</v>
      </c>
      <c r="I20" s="35">
        <f>H20*G20</f>
        <v>1192.3986</v>
      </c>
      <c r="J20" s="38">
        <f>I20*$J$9</f>
        <v>286.17566399999998</v>
      </c>
      <c r="K20" s="35">
        <f>J20+I20</f>
        <v>1478.5742639999999</v>
      </c>
      <c r="L20" s="95"/>
      <c r="M20" s="96"/>
      <c r="N20" s="96"/>
      <c r="O20" s="97"/>
      <c r="Q20" s="2"/>
      <c r="R20" s="1"/>
    </row>
    <row r="21" spans="2:18" x14ac:dyDescent="0.2">
      <c r="B21" s="58"/>
      <c r="C21" s="59"/>
      <c r="D21" s="59"/>
      <c r="E21" s="59"/>
      <c r="F21" s="59"/>
      <c r="G21" s="59"/>
      <c r="H21" s="59"/>
      <c r="I21" s="60" t="s">
        <v>61</v>
      </c>
      <c r="J21" s="60"/>
      <c r="K21" s="68">
        <f>K18+K15+K10</f>
        <v>257933.92247200001</v>
      </c>
      <c r="L21" s="3"/>
      <c r="O21" s="1"/>
      <c r="Q21" s="2"/>
      <c r="R21" s="1"/>
    </row>
    <row r="22" spans="2:18" x14ac:dyDescent="0.2">
      <c r="L22" s="3"/>
      <c r="O22" s="1"/>
      <c r="Q22" s="2"/>
      <c r="R22" s="1"/>
    </row>
    <row r="23" spans="2:18" x14ac:dyDescent="0.2">
      <c r="L23" s="3"/>
      <c r="O23" s="1"/>
      <c r="Q23" s="2"/>
      <c r="R23" s="1"/>
    </row>
    <row r="24" spans="2:18" ht="14.25" customHeight="1" x14ac:dyDescent="0.2">
      <c r="F24" s="87"/>
      <c r="G24" s="86"/>
      <c r="H24" s="86"/>
      <c r="I24" s="88"/>
      <c r="J24" s="3"/>
      <c r="L24" s="3"/>
      <c r="O24" s="1"/>
      <c r="Q24" s="2"/>
      <c r="R24" s="1"/>
    </row>
    <row r="25" spans="2:18" x14ac:dyDescent="0.2">
      <c r="G25" s="85" t="s">
        <v>71</v>
      </c>
      <c r="H25" s="85"/>
      <c r="L25" s="94"/>
    </row>
    <row r="26" spans="2:18" x14ac:dyDescent="0.2">
      <c r="G26" s="81" t="s">
        <v>72</v>
      </c>
      <c r="H26" s="81"/>
    </row>
    <row r="27" spans="2:18" x14ac:dyDescent="0.2">
      <c r="G27" s="81" t="s">
        <v>70</v>
      </c>
      <c r="H27" s="81"/>
    </row>
    <row r="28" spans="2:18" x14ac:dyDescent="0.2">
      <c r="G28" s="81" t="s">
        <v>73</v>
      </c>
      <c r="H28" s="81"/>
    </row>
  </sheetData>
  <mergeCells count="2">
    <mergeCell ref="E19:F19"/>
    <mergeCell ref="B7:G7"/>
  </mergeCells>
  <conditionalFormatting sqref="G25:H28">
    <cfRule type="expression" dxfId="19" priority="40">
      <formula>AND($F25="",$E25&lt;&gt;"",$S28="")</formula>
    </cfRule>
  </conditionalFormatting>
  <printOptions horizontalCentered="1"/>
  <pageMargins left="0.31496062992125984" right="0.31496062992125984" top="0.39370078740157483" bottom="0.39370078740157483" header="0.31496062992125984" footer="0.31496062992125984"/>
  <pageSetup paperSize="9" scale="51" fitToHeight="4" orientation="portrait" r:id="rId1"/>
  <headerFooter alignWithMargins="0">
    <oddHeader>&amp;R&amp;P de &amp;N</oddHeader>
    <oddFooter>&amp;L&amp;A&amp;R&amp;D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Q86"/>
  <sheetViews>
    <sheetView view="pageBreakPreview" topLeftCell="A13" zoomScaleNormal="90" zoomScaleSheetLayoutView="100" workbookViewId="0">
      <selection activeCell="E38" sqref="E38"/>
    </sheetView>
  </sheetViews>
  <sheetFormatPr defaultColWidth="11.42578125" defaultRowHeight="14.25" x14ac:dyDescent="0.2"/>
  <cols>
    <col min="1" max="1" width="8.140625" style="1" customWidth="1"/>
    <col min="2" max="2" width="7.5703125" style="50" customWidth="1"/>
    <col min="3" max="3" width="6.42578125" style="50" customWidth="1"/>
    <col min="4" max="4" width="7.5703125" style="50" customWidth="1"/>
    <col min="5" max="5" width="57.85546875" style="54" customWidth="1"/>
    <col min="6" max="6" width="11.140625" style="39" customWidth="1"/>
    <col min="7" max="7" width="10.140625" style="21" customWidth="1"/>
    <col min="8" max="8" width="10.7109375" style="21" bestFit="1" customWidth="1"/>
    <col min="9" max="9" width="11" style="21" bestFit="1" customWidth="1"/>
    <col min="10" max="10" width="10.140625" style="21" customWidth="1"/>
    <col min="11" max="11" width="17.140625" style="21" customWidth="1"/>
    <col min="12" max="12" width="15" style="3" customWidth="1"/>
    <col min="13" max="13" width="20" style="3" customWidth="1"/>
    <col min="14" max="14" width="15.140625" style="3" customWidth="1"/>
    <col min="15" max="16" width="11.42578125" style="1"/>
    <col min="17" max="17" width="10.28515625" style="2" customWidth="1"/>
    <col min="18" max="18" width="11.42578125" style="1"/>
    <col min="19" max="19" width="7.140625" style="1" bestFit="1" customWidth="1"/>
    <col min="20" max="16384" width="11.42578125" style="1"/>
  </cols>
  <sheetData>
    <row r="2" spans="1:17" x14ac:dyDescent="0.2">
      <c r="A2" s="119"/>
      <c r="B2" s="100"/>
      <c r="C2" s="100"/>
      <c r="D2" s="100"/>
      <c r="E2" s="101"/>
      <c r="F2" s="102"/>
      <c r="G2" s="103"/>
      <c r="H2" s="103"/>
      <c r="I2" s="103"/>
      <c r="J2" s="103"/>
      <c r="K2" s="103"/>
      <c r="L2" s="104"/>
      <c r="M2" s="104"/>
      <c r="N2" s="104"/>
    </row>
    <row r="3" spans="1:17" x14ac:dyDescent="0.2">
      <c r="A3" s="119"/>
      <c r="B3" s="100"/>
      <c r="C3" s="100"/>
      <c r="D3" s="100"/>
      <c r="E3" s="101"/>
      <c r="F3" s="105" t="s">
        <v>5</v>
      </c>
      <c r="G3" s="106" t="s">
        <v>21</v>
      </c>
      <c r="H3" s="106"/>
      <c r="I3" s="106"/>
      <c r="J3" s="106"/>
      <c r="K3" s="107"/>
      <c r="L3" s="108"/>
      <c r="M3" s="108"/>
      <c r="N3" s="108"/>
    </row>
    <row r="4" spans="1:17" x14ac:dyDescent="0.2">
      <c r="A4" s="119"/>
      <c r="B4" s="100"/>
      <c r="C4" s="100"/>
      <c r="D4" s="100"/>
      <c r="E4" s="101"/>
      <c r="F4" s="105" t="s">
        <v>6</v>
      </c>
      <c r="G4" s="106" t="s">
        <v>16</v>
      </c>
      <c r="H4" s="106"/>
      <c r="I4" s="106"/>
      <c r="J4" s="106"/>
      <c r="K4" s="109"/>
      <c r="L4" s="108"/>
      <c r="M4" s="108"/>
      <c r="N4" s="108"/>
    </row>
    <row r="5" spans="1:17" x14ac:dyDescent="0.2">
      <c r="A5" s="119"/>
      <c r="B5" s="100"/>
      <c r="C5" s="100"/>
      <c r="D5" s="100"/>
      <c r="E5" s="101"/>
      <c r="F5" s="105" t="s">
        <v>7</v>
      </c>
      <c r="G5" s="110" t="s">
        <v>19</v>
      </c>
      <c r="H5" s="110"/>
      <c r="I5" s="110"/>
      <c r="J5" s="110"/>
      <c r="K5" s="111"/>
      <c r="L5" s="104"/>
      <c r="M5" s="104"/>
      <c r="N5" s="191"/>
      <c r="O5" s="9"/>
    </row>
    <row r="6" spans="1:17" x14ac:dyDescent="0.2">
      <c r="A6" s="119"/>
      <c r="B6" s="100"/>
      <c r="C6" s="100"/>
      <c r="D6" s="100"/>
      <c r="E6" s="101"/>
      <c r="F6" s="105" t="s">
        <v>8</v>
      </c>
      <c r="G6" s="112">
        <v>940</v>
      </c>
      <c r="H6" s="112"/>
      <c r="I6" s="112"/>
      <c r="J6" s="112"/>
      <c r="K6" s="113" t="s">
        <v>9</v>
      </c>
      <c r="L6" s="114"/>
      <c r="M6" s="114"/>
      <c r="N6" s="192"/>
    </row>
    <row r="7" spans="1:17" s="3" customFormat="1" ht="12.75" x14ac:dyDescent="0.2">
      <c r="A7" s="104"/>
      <c r="B7" s="205" t="s">
        <v>25</v>
      </c>
      <c r="C7" s="206"/>
      <c r="D7" s="206"/>
      <c r="E7" s="206"/>
      <c r="F7" s="206"/>
      <c r="G7" s="207"/>
      <c r="H7" s="89"/>
      <c r="I7" s="89"/>
      <c r="J7" s="89"/>
      <c r="K7" s="30"/>
      <c r="L7" s="115"/>
      <c r="M7" s="115"/>
      <c r="N7" s="142"/>
    </row>
    <row r="8" spans="1:17" s="46" customFormat="1" ht="22.5" x14ac:dyDescent="0.2">
      <c r="A8" s="145"/>
      <c r="B8" s="40" t="s">
        <v>27</v>
      </c>
      <c r="C8" s="40" t="s">
        <v>7032</v>
      </c>
      <c r="D8" s="40" t="s">
        <v>7033</v>
      </c>
      <c r="E8" s="42" t="s">
        <v>28</v>
      </c>
      <c r="F8" s="42" t="s">
        <v>29</v>
      </c>
      <c r="G8" s="42" t="s">
        <v>30</v>
      </c>
      <c r="H8" s="42" t="s">
        <v>7037</v>
      </c>
      <c r="I8" s="42" t="s">
        <v>7036</v>
      </c>
      <c r="J8" s="42" t="s">
        <v>7038</v>
      </c>
      <c r="K8" s="43" t="s">
        <v>7049</v>
      </c>
      <c r="L8" s="116"/>
      <c r="M8" s="116"/>
      <c r="N8" s="143"/>
      <c r="P8" s="47"/>
    </row>
    <row r="9" spans="1:17" s="46" customFormat="1" ht="12.75" x14ac:dyDescent="0.2">
      <c r="A9" s="145"/>
      <c r="B9" s="40"/>
      <c r="C9" s="40"/>
      <c r="D9" s="40"/>
      <c r="E9" s="42"/>
      <c r="F9" s="42"/>
      <c r="G9" s="42"/>
      <c r="H9" s="42"/>
      <c r="I9" s="42"/>
      <c r="J9" s="93">
        <v>0.24</v>
      </c>
      <c r="K9" s="43"/>
      <c r="L9" s="116"/>
      <c r="M9" s="116"/>
      <c r="N9" s="143"/>
      <c r="P9" s="47"/>
    </row>
    <row r="10" spans="1:17" s="46" customFormat="1" ht="12.75" x14ac:dyDescent="0.2">
      <c r="A10" s="145"/>
      <c r="B10" s="123">
        <v>1</v>
      </c>
      <c r="C10" s="36"/>
      <c r="D10" s="36"/>
      <c r="E10" s="36" t="s">
        <v>32</v>
      </c>
      <c r="F10" s="36"/>
      <c r="G10" s="36"/>
      <c r="H10" s="36"/>
      <c r="I10" s="36"/>
      <c r="J10" s="36"/>
      <c r="K10" s="124">
        <f>K11+K13+K15</f>
        <v>9376.345808</v>
      </c>
      <c r="L10" s="116"/>
      <c r="M10" s="116"/>
      <c r="N10" s="143"/>
      <c r="P10" s="47"/>
    </row>
    <row r="11" spans="1:17" ht="12.75" x14ac:dyDescent="0.2">
      <c r="A11" s="119"/>
      <c r="B11" s="51" t="s">
        <v>10</v>
      </c>
      <c r="C11" s="51"/>
      <c r="D11" s="51"/>
      <c r="E11" s="55" t="s">
        <v>39</v>
      </c>
      <c r="F11" s="56"/>
      <c r="G11" s="64"/>
      <c r="H11" s="64"/>
      <c r="I11" s="64"/>
      <c r="J11" s="98"/>
      <c r="K11" s="99">
        <f>K12</f>
        <v>436.56580800000006</v>
      </c>
      <c r="L11" s="104"/>
      <c r="M11" s="104"/>
      <c r="N11" s="104"/>
      <c r="Q11" s="1"/>
    </row>
    <row r="12" spans="1:17" ht="31.5" x14ac:dyDescent="0.2">
      <c r="A12" s="119"/>
      <c r="B12" s="48" t="s">
        <v>34</v>
      </c>
      <c r="C12" s="48">
        <v>11398</v>
      </c>
      <c r="D12" s="48" t="s">
        <v>7034</v>
      </c>
      <c r="E12" s="92" t="s">
        <v>7050</v>
      </c>
      <c r="F12" s="34" t="s">
        <v>4</v>
      </c>
      <c r="G12" s="37">
        <f>0.9*1.2</f>
        <v>1.08</v>
      </c>
      <c r="H12" s="37">
        <v>325.99</v>
      </c>
      <c r="I12" s="37">
        <f>H12*G12</f>
        <v>352.06920000000002</v>
      </c>
      <c r="J12" s="37">
        <f>I12*$J$9</f>
        <v>84.496608000000009</v>
      </c>
      <c r="K12" s="37">
        <f>J12+I12</f>
        <v>436.56580800000006</v>
      </c>
      <c r="L12" s="104"/>
      <c r="M12" s="104"/>
      <c r="N12" s="104"/>
      <c r="Q12" s="1"/>
    </row>
    <row r="13" spans="1:17" ht="12.75" x14ac:dyDescent="0.2">
      <c r="A13" s="119"/>
      <c r="B13" s="51" t="s">
        <v>11</v>
      </c>
      <c r="C13" s="51"/>
      <c r="D13" s="51"/>
      <c r="E13" s="55" t="s">
        <v>41</v>
      </c>
      <c r="F13" s="56"/>
      <c r="G13" s="64"/>
      <c r="H13" s="64"/>
      <c r="I13" s="64"/>
      <c r="J13" s="64"/>
      <c r="K13" s="99">
        <f>K14</f>
        <v>3344.9</v>
      </c>
      <c r="L13" s="104"/>
      <c r="M13" s="104"/>
      <c r="N13" s="104"/>
      <c r="Q13" s="1"/>
    </row>
    <row r="14" spans="1:17" ht="33.75" x14ac:dyDescent="0.2">
      <c r="A14" s="119"/>
      <c r="B14" s="48" t="s">
        <v>38</v>
      </c>
      <c r="C14" s="48">
        <v>97063</v>
      </c>
      <c r="D14" s="48" t="s">
        <v>7035</v>
      </c>
      <c r="E14" s="33" t="str">
        <f>VLOOKUP(C14,'SINAPI 092021'!A:D,2,FALSE)</f>
        <v>MONTAGEM E DESMONTAGEM DE ANDAIME MODULAR FACHADEIRO, COM PISO METÁLICO, PARA EDIFICAÇÕES COM MÚLTIPLOS PAVIMENTOS (EXCLUSIVE ANDAIME E LIMPEZA). AF_11/2017</v>
      </c>
      <c r="F14" s="34" t="str">
        <f>VLOOKUP(C14,'SINAPI 092021'!A:D,3,FALSE)</f>
        <v>M2</v>
      </c>
      <c r="G14" s="37">
        <v>250</v>
      </c>
      <c r="H14" s="37">
        <f>VLOOKUP(C14,'SINAPI 092021'!A:D,4,FALSE)</f>
        <v>10.79</v>
      </c>
      <c r="I14" s="37">
        <f>H14*G14</f>
        <v>2697.5</v>
      </c>
      <c r="J14" s="37">
        <f>I14*$J$9</f>
        <v>647.4</v>
      </c>
      <c r="K14" s="37">
        <f>J14+I14</f>
        <v>3344.9</v>
      </c>
      <c r="L14" s="104"/>
      <c r="M14" s="104"/>
      <c r="N14" s="104"/>
      <c r="Q14" s="1"/>
    </row>
    <row r="15" spans="1:17" ht="12.75" x14ac:dyDescent="0.2">
      <c r="A15" s="119"/>
      <c r="B15" s="51" t="s">
        <v>13</v>
      </c>
      <c r="C15" s="51"/>
      <c r="D15" s="51"/>
      <c r="E15" s="55" t="s">
        <v>44</v>
      </c>
      <c r="F15" s="56"/>
      <c r="G15" s="64"/>
      <c r="H15" s="64"/>
      <c r="I15" s="64"/>
      <c r="J15" s="64"/>
      <c r="K15" s="99">
        <f>K16</f>
        <v>5594.88</v>
      </c>
      <c r="L15" s="104"/>
      <c r="M15" s="104"/>
      <c r="N15" s="104"/>
      <c r="Q15" s="1"/>
    </row>
    <row r="16" spans="1:17" ht="24" x14ac:dyDescent="0.2">
      <c r="A16" s="119"/>
      <c r="B16" s="48" t="s">
        <v>40</v>
      </c>
      <c r="C16" s="48" t="s">
        <v>7051</v>
      </c>
      <c r="D16" s="48" t="s">
        <v>7041</v>
      </c>
      <c r="E16" s="190" t="s">
        <v>7181</v>
      </c>
      <c r="F16" s="34" t="s">
        <v>4</v>
      </c>
      <c r="G16" s="37">
        <v>940</v>
      </c>
      <c r="H16" s="37">
        <v>4.8</v>
      </c>
      <c r="I16" s="37">
        <f>H16*G16</f>
        <v>4512</v>
      </c>
      <c r="J16" s="37">
        <f>I16*J9</f>
        <v>1082.8799999999999</v>
      </c>
      <c r="K16" s="37">
        <f>J16+I16</f>
        <v>5594.88</v>
      </c>
      <c r="L16" s="104"/>
      <c r="M16" s="104"/>
      <c r="N16" s="104"/>
    </row>
    <row r="17" spans="1:14" x14ac:dyDescent="0.2">
      <c r="A17" s="119"/>
      <c r="B17" s="49">
        <v>2</v>
      </c>
      <c r="C17" s="49"/>
      <c r="D17" s="49"/>
      <c r="E17" s="36" t="s">
        <v>1</v>
      </c>
      <c r="F17" s="57"/>
      <c r="G17" s="57"/>
      <c r="H17" s="57"/>
      <c r="I17" s="57"/>
      <c r="J17" s="57"/>
      <c r="K17" s="124">
        <f>K18</f>
        <v>124594.41755999999</v>
      </c>
      <c r="L17" s="104"/>
      <c r="M17" s="104"/>
      <c r="N17" s="104"/>
    </row>
    <row r="18" spans="1:14" x14ac:dyDescent="0.2">
      <c r="A18" s="119"/>
      <c r="B18" s="51" t="s">
        <v>7043</v>
      </c>
      <c r="C18" s="51"/>
      <c r="D18" s="51"/>
      <c r="E18" s="55" t="s">
        <v>46</v>
      </c>
      <c r="F18" s="56"/>
      <c r="G18" s="64"/>
      <c r="H18" s="64"/>
      <c r="I18" s="64"/>
      <c r="J18" s="64"/>
      <c r="K18" s="99">
        <f>K19</f>
        <v>124594.41755999999</v>
      </c>
      <c r="L18" s="104"/>
      <c r="M18" s="104"/>
      <c r="N18" s="104"/>
    </row>
    <row r="19" spans="1:14" ht="45" x14ac:dyDescent="0.25">
      <c r="A19" s="119"/>
      <c r="B19" s="48" t="s">
        <v>7183</v>
      </c>
      <c r="C19" s="48">
        <v>100775</v>
      </c>
      <c r="D19" s="48" t="s">
        <v>7035</v>
      </c>
      <c r="E19" s="33" t="str">
        <f>VLOOKUP(C19,'SINAPI 092021'!A:D,2,FALSE)</f>
        <v>ESTRUTURA TRELIÇADA DE COBERTURA, TIPO FINK, COM LIGAÇÕES SOLDADAS, INCLUSOS PERFIS METÁLICOS, CHAPAS METÁLICAS, MÃO DE OBRA E TRANSPORTE COM GUINDASTE - FORNECIMENTO E INSTALAÇÃO. AF_01/2020_P</v>
      </c>
      <c r="F19" s="34" t="s">
        <v>49</v>
      </c>
      <c r="G19" s="37">
        <v>5715.55</v>
      </c>
      <c r="H19" s="37">
        <f>VLOOKUP(C19,'SINAPI 092021'!A:D,4,FALSE)</f>
        <v>17.579999999999998</v>
      </c>
      <c r="I19" s="37">
        <f>H19*G19</f>
        <v>100479.36899999999</v>
      </c>
      <c r="J19" s="37">
        <f>I19*J9</f>
        <v>24115.048559999996</v>
      </c>
      <c r="K19" s="37">
        <f>I19+J19</f>
        <v>124594.41755999999</v>
      </c>
      <c r="L19" s="125"/>
      <c r="M19" s="201"/>
      <c r="N19" s="193"/>
    </row>
    <row r="20" spans="1:14" ht="15" x14ac:dyDescent="0.25">
      <c r="A20" s="119"/>
      <c r="B20" s="49">
        <v>3</v>
      </c>
      <c r="C20" s="49"/>
      <c r="D20" s="49"/>
      <c r="E20" s="36" t="s">
        <v>50</v>
      </c>
      <c r="F20" s="57"/>
      <c r="G20" s="65"/>
      <c r="H20" s="65"/>
      <c r="I20" s="65"/>
      <c r="J20" s="65"/>
      <c r="K20" s="124">
        <f>K21+K23+K25</f>
        <v>318158.39151999995</v>
      </c>
      <c r="L20" s="104"/>
      <c r="M20" s="104"/>
      <c r="N20" s="193"/>
    </row>
    <row r="21" spans="1:14" ht="15" x14ac:dyDescent="0.25">
      <c r="A21" s="119"/>
      <c r="B21" s="51" t="s">
        <v>7045</v>
      </c>
      <c r="C21" s="51"/>
      <c r="D21" s="51"/>
      <c r="E21" s="55" t="s">
        <v>52</v>
      </c>
      <c r="F21" s="56"/>
      <c r="G21" s="64"/>
      <c r="H21" s="64"/>
      <c r="I21" s="64"/>
      <c r="J21" s="64"/>
      <c r="K21" s="99">
        <f>K22</f>
        <v>313756.20799999998</v>
      </c>
      <c r="L21" s="104"/>
      <c r="M21" s="104"/>
      <c r="N21" s="193"/>
    </row>
    <row r="22" spans="1:14" ht="22.5" x14ac:dyDescent="0.25">
      <c r="A22" s="119"/>
      <c r="B22" s="48" t="s">
        <v>7046</v>
      </c>
      <c r="C22" s="48">
        <v>94216</v>
      </c>
      <c r="D22" s="48" t="s">
        <v>7035</v>
      </c>
      <c r="E22" s="33" t="str">
        <f>VLOOKUP(C22,'SINAPI 092021'!A:D,2,FALSE)</f>
        <v>TELHAMENTO COM TELHA METÁLICA TERMOACÚSTICA E = 30 MM, COM ATÉ 2 ÁGUAS, INCLUSO IÇAMENTO. AF_07/2019</v>
      </c>
      <c r="F22" s="34" t="str">
        <f>VLOOKUP(C22,'SINAPI 092021'!A:D,3,FALSE)</f>
        <v>M2</v>
      </c>
      <c r="G22" s="38">
        <f>G6</f>
        <v>940</v>
      </c>
      <c r="H22" s="38">
        <f>VLOOKUP(C22,'SINAPI 092021'!A:D,4,FALSE)</f>
        <v>269.18</v>
      </c>
      <c r="I22" s="37">
        <f>H22*G22</f>
        <v>253029.2</v>
      </c>
      <c r="J22" s="37">
        <f>I22*J9</f>
        <v>60727.008000000002</v>
      </c>
      <c r="K22" s="37">
        <f>J22+I22</f>
        <v>313756.20799999998</v>
      </c>
      <c r="L22" s="104"/>
      <c r="M22" s="104"/>
      <c r="N22" s="193"/>
    </row>
    <row r="23" spans="1:14" ht="15" x14ac:dyDescent="0.25">
      <c r="A23" s="119"/>
      <c r="B23" s="51" t="s">
        <v>7184</v>
      </c>
      <c r="C23" s="51"/>
      <c r="D23" s="51"/>
      <c r="E23" s="55" t="s">
        <v>55</v>
      </c>
      <c r="F23" s="56"/>
      <c r="G23" s="64"/>
      <c r="H23" s="64"/>
      <c r="I23" s="64"/>
      <c r="J23" s="64"/>
      <c r="K23" s="99">
        <f>K24</f>
        <v>2669.0652800000003</v>
      </c>
      <c r="L23" s="104"/>
      <c r="M23" s="104"/>
      <c r="N23" s="193"/>
    </row>
    <row r="24" spans="1:14" ht="22.5" x14ac:dyDescent="0.25">
      <c r="A24" s="119"/>
      <c r="B24" s="48" t="s">
        <v>7185</v>
      </c>
      <c r="C24" s="48">
        <v>94228</v>
      </c>
      <c r="D24" s="48" t="s">
        <v>7035</v>
      </c>
      <c r="E24" s="33" t="str">
        <f>VLOOKUP(C24,'SINAPI 092021'!A:D,2,FALSE)</f>
        <v>CALHA EM CHAPA DE AÇO GALVANIZADO NÚMERO 24, DESENVOLVIMENTO DE 50 CM, INCLUSO TRANSPORTE VERTICAL. AF_07/2019</v>
      </c>
      <c r="F24" s="34" t="str">
        <f>VLOOKUP(C24,'SINAPI 092021'!A:D,3,FALSE)</f>
        <v>M</v>
      </c>
      <c r="G24" s="38">
        <v>19.600000000000001</v>
      </c>
      <c r="H24" s="38">
        <f>VLOOKUP(C24,'SINAPI 092021'!A:D,4,FALSE)</f>
        <v>109.82</v>
      </c>
      <c r="I24" s="37">
        <f>H24*G24</f>
        <v>2152.4720000000002</v>
      </c>
      <c r="J24" s="38">
        <f>I24*J9</f>
        <v>516.59328000000005</v>
      </c>
      <c r="K24" s="37">
        <f>J24+I24</f>
        <v>2669.0652800000003</v>
      </c>
      <c r="L24" s="104"/>
      <c r="M24" s="104"/>
      <c r="N24" s="193"/>
    </row>
    <row r="25" spans="1:14" x14ac:dyDescent="0.2">
      <c r="A25" s="119"/>
      <c r="B25" s="51" t="s">
        <v>7186</v>
      </c>
      <c r="C25" s="51"/>
      <c r="D25" s="51"/>
      <c r="E25" s="55" t="s">
        <v>66</v>
      </c>
      <c r="F25" s="56"/>
      <c r="G25" s="79"/>
      <c r="H25" s="79"/>
      <c r="I25" s="79"/>
      <c r="J25" s="79"/>
      <c r="K25" s="99">
        <f>K26</f>
        <v>1733.1182400000002</v>
      </c>
      <c r="L25" s="104"/>
      <c r="M25" s="104"/>
      <c r="N25" s="104"/>
    </row>
    <row r="26" spans="1:14" ht="22.5" x14ac:dyDescent="0.2">
      <c r="A26" s="119"/>
      <c r="B26" s="48" t="s">
        <v>7187</v>
      </c>
      <c r="C26" s="48">
        <v>100327</v>
      </c>
      <c r="D26" s="48" t="s">
        <v>7035</v>
      </c>
      <c r="E26" s="33" t="str">
        <f>VLOOKUP(C26,'SINAPI 092021'!A:D,2,FALSE)</f>
        <v>RUFO EXTERNO/INTERNO EM CHAPA DE AÇO GALVANIZADO NÚMERO 26, CORTE DE 33 CM, INCLUSO IÇAMENTO. AF_07/2019</v>
      </c>
      <c r="F26" s="34" t="str">
        <f>VLOOKUP(C26,'SINAPI 092021'!A:D,3,FALSE)</f>
        <v>M</v>
      </c>
      <c r="G26" s="38">
        <v>19.600000000000001</v>
      </c>
      <c r="H26" s="38">
        <f>VLOOKUP(C26,'SINAPI 092021'!A:D,4,FALSE)</f>
        <v>71.31</v>
      </c>
      <c r="I26" s="37">
        <f>H26*G26</f>
        <v>1397.6760000000002</v>
      </c>
      <c r="J26" s="38">
        <f>I26*J9</f>
        <v>335.44224000000003</v>
      </c>
      <c r="K26" s="37">
        <f>J26+I26</f>
        <v>1733.1182400000002</v>
      </c>
      <c r="L26" s="104"/>
      <c r="M26" s="104"/>
      <c r="N26" s="104"/>
    </row>
    <row r="27" spans="1:14" x14ac:dyDescent="0.2">
      <c r="A27" s="119"/>
      <c r="B27" s="49">
        <v>4</v>
      </c>
      <c r="C27" s="49"/>
      <c r="D27" s="49"/>
      <c r="E27" s="36" t="s">
        <v>59</v>
      </c>
      <c r="F27" s="31"/>
      <c r="G27" s="65"/>
      <c r="H27" s="65"/>
      <c r="I27" s="65"/>
      <c r="J27" s="65"/>
      <c r="K27" s="124">
        <f>K28</f>
        <v>1503.6240000000003</v>
      </c>
      <c r="L27" s="104"/>
      <c r="M27" s="104"/>
      <c r="N27" s="104"/>
    </row>
    <row r="28" spans="1:14" x14ac:dyDescent="0.2">
      <c r="A28" s="119"/>
      <c r="B28" s="51" t="s">
        <v>7047</v>
      </c>
      <c r="C28" s="90"/>
      <c r="D28" s="90"/>
      <c r="E28" s="203" t="s">
        <v>60</v>
      </c>
      <c r="F28" s="204"/>
      <c r="G28" s="64"/>
      <c r="H28" s="64"/>
      <c r="I28" s="64"/>
      <c r="J28" s="64"/>
      <c r="K28" s="99">
        <f>K29</f>
        <v>1503.6240000000003</v>
      </c>
      <c r="L28" s="104"/>
      <c r="M28" s="104"/>
      <c r="N28" s="104"/>
    </row>
    <row r="29" spans="1:14" ht="33.75" x14ac:dyDescent="0.2">
      <c r="A29" s="119"/>
      <c r="B29" s="52" t="s">
        <v>7048</v>
      </c>
      <c r="C29" s="48">
        <v>3447</v>
      </c>
      <c r="D29" s="52" t="s">
        <v>7041</v>
      </c>
      <c r="E29" s="33" t="s">
        <v>7042</v>
      </c>
      <c r="F29" s="34" t="s">
        <v>4</v>
      </c>
      <c r="G29" s="38">
        <f>G6</f>
        <v>940</v>
      </c>
      <c r="H29" s="38">
        <v>1.29</v>
      </c>
      <c r="I29" s="35">
        <f>H29*G29</f>
        <v>1212.6000000000001</v>
      </c>
      <c r="J29" s="38">
        <f>I29*$J$9</f>
        <v>291.024</v>
      </c>
      <c r="K29" s="35">
        <f>J29+I29</f>
        <v>1503.6240000000003</v>
      </c>
      <c r="L29" s="95"/>
      <c r="M29" s="104"/>
      <c r="N29" s="104"/>
    </row>
    <row r="30" spans="1:14" x14ac:dyDescent="0.2">
      <c r="A30" s="119"/>
      <c r="B30" s="58"/>
      <c r="C30" s="59"/>
      <c r="D30" s="59"/>
      <c r="E30" s="59"/>
      <c r="F30" s="59"/>
      <c r="G30" s="59"/>
      <c r="H30" s="59"/>
      <c r="I30" s="60" t="s">
        <v>61</v>
      </c>
      <c r="J30" s="60"/>
      <c r="K30" s="126">
        <f>K27+K20+K17+K10</f>
        <v>453632.77888799994</v>
      </c>
      <c r="L30" s="104"/>
      <c r="M30" s="104"/>
      <c r="N30" s="104"/>
    </row>
    <row r="31" spans="1:14" x14ac:dyDescent="0.2">
      <c r="A31" s="119"/>
      <c r="B31" s="100"/>
      <c r="C31" s="100"/>
      <c r="D31" s="100"/>
      <c r="E31" s="101"/>
      <c r="F31" s="102"/>
      <c r="G31" s="103"/>
      <c r="H31" s="103"/>
      <c r="I31" s="103"/>
      <c r="J31" s="103"/>
      <c r="K31" s="103"/>
      <c r="L31" s="104"/>
      <c r="M31" s="104"/>
      <c r="N31" s="104"/>
    </row>
    <row r="32" spans="1:14" x14ac:dyDescent="0.2">
      <c r="A32" s="119"/>
      <c r="B32" s="100"/>
      <c r="C32" s="100"/>
      <c r="D32" s="100"/>
      <c r="E32" s="101"/>
      <c r="F32" s="102"/>
      <c r="G32" s="103"/>
      <c r="H32" s="103"/>
      <c r="I32" s="103"/>
      <c r="J32" s="103"/>
      <c r="K32" s="104"/>
      <c r="L32" s="104"/>
      <c r="M32" s="104"/>
      <c r="N32" s="104"/>
    </row>
    <row r="33" spans="1:14" x14ac:dyDescent="0.2">
      <c r="A33" s="119"/>
      <c r="B33" s="100"/>
      <c r="C33" s="100"/>
      <c r="D33" s="100"/>
      <c r="E33" s="101"/>
      <c r="F33" s="117"/>
      <c r="G33" s="118"/>
      <c r="H33" s="118"/>
      <c r="I33" s="118"/>
      <c r="J33" s="118"/>
      <c r="K33" s="186"/>
      <c r="L33" s="104"/>
      <c r="M33" s="104"/>
      <c r="N33" s="104"/>
    </row>
    <row r="34" spans="1:14" x14ac:dyDescent="0.2">
      <c r="A34" s="119"/>
      <c r="B34" s="100"/>
      <c r="C34" s="100"/>
      <c r="D34" s="100"/>
      <c r="E34" s="101"/>
      <c r="F34" s="120"/>
      <c r="G34" s="121" t="s">
        <v>71</v>
      </c>
      <c r="H34" s="121"/>
      <c r="I34" s="121"/>
      <c r="J34" s="121"/>
      <c r="K34" s="119"/>
      <c r="L34" s="104"/>
      <c r="M34" s="104"/>
      <c r="N34" s="104"/>
    </row>
    <row r="35" spans="1:14" x14ac:dyDescent="0.2">
      <c r="A35" s="119"/>
      <c r="B35" s="100"/>
      <c r="C35" s="100"/>
      <c r="D35" s="100"/>
      <c r="E35" s="101"/>
      <c r="F35" s="120"/>
      <c r="G35" s="122" t="s">
        <v>72</v>
      </c>
      <c r="H35" s="122"/>
      <c r="I35" s="122"/>
      <c r="J35" s="122"/>
      <c r="K35" s="119"/>
      <c r="L35" s="104"/>
      <c r="M35" s="104"/>
      <c r="N35" s="104"/>
    </row>
    <row r="36" spans="1:14" x14ac:dyDescent="0.2">
      <c r="A36" s="119"/>
      <c r="B36" s="100"/>
      <c r="C36" s="100"/>
      <c r="D36" s="100"/>
      <c r="E36" s="101"/>
      <c r="F36" s="120"/>
      <c r="G36" s="122" t="s">
        <v>70</v>
      </c>
      <c r="H36" s="122"/>
      <c r="I36" s="122"/>
      <c r="J36" s="122"/>
      <c r="K36" s="119"/>
      <c r="L36" s="104"/>
      <c r="M36" s="186"/>
      <c r="N36" s="104"/>
    </row>
    <row r="37" spans="1:14" x14ac:dyDescent="0.2">
      <c r="A37" s="119"/>
      <c r="B37" s="100"/>
      <c r="C37" s="100"/>
      <c r="D37" s="100"/>
      <c r="E37" s="101"/>
      <c r="F37" s="120"/>
      <c r="G37" s="122" t="s">
        <v>73</v>
      </c>
      <c r="H37" s="122"/>
      <c r="I37" s="122"/>
      <c r="J37" s="122"/>
      <c r="K37" s="103"/>
      <c r="L37" s="104"/>
      <c r="M37" s="104"/>
      <c r="N37" s="104"/>
    </row>
    <row r="38" spans="1:14" x14ac:dyDescent="0.2">
      <c r="A38" s="119"/>
      <c r="B38" s="100"/>
      <c r="C38" s="100"/>
      <c r="D38" s="100"/>
      <c r="E38" s="101"/>
      <c r="F38" s="102"/>
      <c r="G38" s="103"/>
      <c r="H38" s="103"/>
      <c r="I38" s="103"/>
      <c r="J38" s="103"/>
      <c r="K38" s="103"/>
      <c r="L38" s="104"/>
      <c r="M38" s="104"/>
      <c r="N38" s="104"/>
    </row>
    <row r="39" spans="1:14" x14ac:dyDescent="0.2">
      <c r="A39" s="119"/>
      <c r="B39" s="100"/>
      <c r="C39" s="100"/>
      <c r="D39" s="100"/>
      <c r="E39" s="101"/>
      <c r="F39" s="102"/>
      <c r="G39" s="103"/>
      <c r="H39" s="103"/>
      <c r="I39" s="103"/>
      <c r="J39" s="103"/>
      <c r="K39" s="103"/>
      <c r="L39" s="104"/>
      <c r="M39" s="104"/>
      <c r="N39" s="104"/>
    </row>
    <row r="40" spans="1:14" x14ac:dyDescent="0.2">
      <c r="A40" s="119"/>
      <c r="B40" s="100"/>
      <c r="C40" s="100"/>
      <c r="D40" s="100"/>
      <c r="E40" s="101"/>
      <c r="F40" s="102"/>
      <c r="G40" s="103"/>
      <c r="H40" s="103"/>
      <c r="I40" s="103"/>
      <c r="J40" s="103"/>
      <c r="K40" s="103"/>
      <c r="L40" s="104"/>
      <c r="M40" s="104"/>
      <c r="N40" s="104"/>
    </row>
    <row r="41" spans="1:14" x14ac:dyDescent="0.2">
      <c r="A41" s="119"/>
      <c r="B41" s="100"/>
      <c r="C41" s="100"/>
      <c r="D41" s="100"/>
      <c r="E41" s="101"/>
      <c r="F41" s="102"/>
      <c r="G41" s="103"/>
      <c r="H41" s="103"/>
      <c r="I41" s="103"/>
      <c r="J41" s="103"/>
      <c r="K41" s="103"/>
      <c r="L41" s="104"/>
      <c r="M41" s="104"/>
      <c r="N41" s="104"/>
    </row>
    <row r="42" spans="1:14" x14ac:dyDescent="0.2">
      <c r="A42" s="119"/>
      <c r="B42" s="100"/>
      <c r="C42" s="100"/>
      <c r="D42" s="100"/>
      <c r="E42" s="101"/>
      <c r="F42" s="102"/>
      <c r="G42" s="103"/>
      <c r="H42" s="103"/>
      <c r="I42" s="103"/>
      <c r="J42" s="103"/>
      <c r="K42" s="103"/>
      <c r="L42" s="104"/>
      <c r="M42" s="104"/>
      <c r="N42" s="104"/>
    </row>
    <row r="43" spans="1:14" x14ac:dyDescent="0.2">
      <c r="A43" s="119"/>
      <c r="B43" s="100"/>
      <c r="C43" s="100"/>
      <c r="D43" s="100"/>
      <c r="E43" s="101"/>
      <c r="F43" s="102"/>
      <c r="G43" s="103"/>
      <c r="H43" s="103"/>
      <c r="I43" s="103"/>
      <c r="J43" s="103"/>
      <c r="K43" s="103"/>
      <c r="L43" s="104"/>
      <c r="M43" s="104"/>
      <c r="N43" s="104"/>
    </row>
    <row r="44" spans="1:14" x14ac:dyDescent="0.2">
      <c r="A44" s="119"/>
      <c r="B44" s="100"/>
      <c r="C44" s="100"/>
      <c r="D44" s="100"/>
      <c r="E44" s="101"/>
      <c r="F44" s="102"/>
      <c r="G44" s="103"/>
      <c r="H44" s="103"/>
      <c r="I44" s="103"/>
      <c r="J44" s="103"/>
      <c r="K44" s="103"/>
      <c r="L44" s="104"/>
      <c r="M44" s="104"/>
      <c r="N44" s="104"/>
    </row>
    <row r="45" spans="1:14" x14ac:dyDescent="0.2">
      <c r="A45" s="119"/>
      <c r="B45" s="100"/>
      <c r="C45" s="100"/>
      <c r="D45" s="100"/>
      <c r="E45" s="101"/>
      <c r="F45" s="102"/>
      <c r="G45" s="103"/>
      <c r="H45" s="103"/>
      <c r="I45" s="103"/>
      <c r="J45" s="103"/>
      <c r="K45" s="103"/>
      <c r="L45" s="104"/>
      <c r="M45" s="104"/>
      <c r="N45" s="104"/>
    </row>
    <row r="46" spans="1:14" x14ac:dyDescent="0.2">
      <c r="A46" s="119"/>
      <c r="B46" s="100"/>
      <c r="C46" s="100"/>
      <c r="D46" s="100"/>
      <c r="E46" s="101"/>
      <c r="F46" s="102"/>
      <c r="G46" s="103"/>
      <c r="H46" s="103"/>
      <c r="I46" s="103"/>
      <c r="J46" s="103"/>
      <c r="K46" s="103"/>
      <c r="L46" s="104"/>
      <c r="M46" s="104"/>
      <c r="N46" s="104"/>
    </row>
    <row r="47" spans="1:14" x14ac:dyDescent="0.2">
      <c r="A47" s="119"/>
      <c r="B47" s="100"/>
      <c r="C47" s="100"/>
      <c r="D47" s="100"/>
      <c r="E47" s="101"/>
      <c r="F47" s="102"/>
      <c r="G47" s="103"/>
      <c r="H47" s="103"/>
      <c r="I47" s="103"/>
      <c r="J47" s="103"/>
      <c r="K47" s="103"/>
      <c r="L47" s="104"/>
      <c r="M47" s="104"/>
      <c r="N47" s="104"/>
    </row>
    <row r="48" spans="1:14" x14ac:dyDescent="0.2">
      <c r="A48" s="119"/>
      <c r="B48" s="100"/>
      <c r="C48" s="100"/>
      <c r="D48" s="100"/>
      <c r="E48" s="101"/>
      <c r="F48" s="102"/>
      <c r="G48" s="103"/>
      <c r="H48" s="103"/>
      <c r="I48" s="103"/>
      <c r="J48" s="103"/>
      <c r="K48" s="103"/>
      <c r="L48" s="104"/>
      <c r="M48" s="104"/>
      <c r="N48" s="104"/>
    </row>
    <row r="49" spans="1:14" x14ac:dyDescent="0.2">
      <c r="A49" s="119"/>
      <c r="B49" s="100"/>
      <c r="C49" s="100"/>
      <c r="D49" s="100"/>
      <c r="E49" s="101"/>
      <c r="F49" s="102"/>
      <c r="G49" s="103"/>
      <c r="H49" s="103"/>
      <c r="I49" s="103"/>
      <c r="J49" s="103"/>
      <c r="K49" s="103"/>
      <c r="L49" s="104"/>
      <c r="M49" s="104"/>
      <c r="N49" s="104"/>
    </row>
    <row r="50" spans="1:14" x14ac:dyDescent="0.2">
      <c r="A50" s="119"/>
      <c r="B50" s="100"/>
      <c r="C50" s="100"/>
      <c r="D50" s="100"/>
      <c r="E50" s="101"/>
      <c r="F50" s="102"/>
      <c r="G50" s="103"/>
      <c r="H50" s="103"/>
      <c r="I50" s="103"/>
      <c r="J50" s="103"/>
      <c r="K50" s="103"/>
      <c r="L50" s="104"/>
      <c r="M50" s="104"/>
      <c r="N50" s="104"/>
    </row>
    <row r="51" spans="1:14" x14ac:dyDescent="0.2">
      <c r="A51" s="119"/>
      <c r="B51" s="100"/>
      <c r="C51" s="100"/>
      <c r="D51" s="100"/>
      <c r="E51" s="101"/>
      <c r="F51" s="102"/>
      <c r="G51" s="103"/>
      <c r="H51" s="103"/>
      <c r="I51" s="103"/>
      <c r="J51" s="103"/>
      <c r="K51" s="103"/>
      <c r="L51" s="104"/>
      <c r="M51" s="104"/>
      <c r="N51" s="104"/>
    </row>
    <row r="52" spans="1:14" x14ac:dyDescent="0.2">
      <c r="A52" s="119"/>
      <c r="B52" s="100"/>
      <c r="C52" s="100"/>
      <c r="D52" s="100"/>
      <c r="E52" s="101"/>
      <c r="F52" s="102"/>
      <c r="G52" s="103"/>
      <c r="H52" s="103"/>
      <c r="I52" s="103"/>
      <c r="J52" s="103"/>
      <c r="K52" s="103"/>
      <c r="L52" s="104"/>
      <c r="M52" s="104"/>
      <c r="N52" s="104"/>
    </row>
    <row r="53" spans="1:14" x14ac:dyDescent="0.2">
      <c r="A53" s="119"/>
      <c r="B53" s="100"/>
      <c r="C53" s="100"/>
      <c r="D53" s="100"/>
      <c r="E53" s="101"/>
      <c r="F53" s="102"/>
      <c r="G53" s="103"/>
      <c r="H53" s="103"/>
      <c r="I53" s="103"/>
      <c r="J53" s="103"/>
      <c r="K53" s="103"/>
      <c r="L53" s="104"/>
      <c r="M53" s="104"/>
      <c r="N53" s="104"/>
    </row>
    <row r="54" spans="1:14" x14ac:dyDescent="0.2">
      <c r="A54" s="119"/>
      <c r="B54" s="100"/>
      <c r="C54" s="100"/>
      <c r="D54" s="100"/>
      <c r="E54" s="101"/>
      <c r="F54" s="102"/>
      <c r="G54" s="103"/>
      <c r="H54" s="103"/>
      <c r="I54" s="103"/>
      <c r="J54" s="103"/>
      <c r="K54" s="103"/>
      <c r="L54" s="104"/>
      <c r="M54" s="104"/>
      <c r="N54" s="104"/>
    </row>
    <row r="55" spans="1:14" x14ac:dyDescent="0.2">
      <c r="A55" s="119"/>
      <c r="B55" s="100"/>
      <c r="C55" s="100"/>
      <c r="D55" s="100"/>
      <c r="E55" s="101"/>
      <c r="F55" s="102"/>
      <c r="G55" s="103"/>
      <c r="H55" s="103"/>
      <c r="I55" s="103"/>
      <c r="J55" s="103"/>
      <c r="K55" s="103"/>
      <c r="L55" s="104"/>
      <c r="M55" s="104"/>
      <c r="N55" s="104"/>
    </row>
    <row r="56" spans="1:14" x14ac:dyDescent="0.2">
      <c r="A56" s="119"/>
      <c r="B56" s="100"/>
      <c r="C56" s="100"/>
      <c r="D56" s="100"/>
      <c r="E56" s="101"/>
      <c r="F56" s="102"/>
      <c r="G56" s="103"/>
      <c r="H56" s="103"/>
      <c r="I56" s="103"/>
      <c r="J56" s="103"/>
      <c r="K56" s="103"/>
      <c r="L56" s="104"/>
      <c r="M56" s="104"/>
      <c r="N56" s="104"/>
    </row>
    <row r="57" spans="1:14" x14ac:dyDescent="0.2">
      <c r="A57" s="119"/>
      <c r="B57" s="100"/>
      <c r="C57" s="100"/>
      <c r="D57" s="100"/>
      <c r="E57" s="101"/>
      <c r="F57" s="102"/>
      <c r="G57" s="103"/>
      <c r="H57" s="103"/>
      <c r="I57" s="103"/>
      <c r="J57" s="103"/>
      <c r="K57" s="103"/>
      <c r="L57" s="104"/>
      <c r="M57" s="104"/>
      <c r="N57" s="104"/>
    </row>
    <row r="58" spans="1:14" x14ac:dyDescent="0.2">
      <c r="A58" s="119"/>
      <c r="B58" s="100"/>
      <c r="C58" s="100"/>
      <c r="D58" s="100"/>
      <c r="E58" s="101"/>
      <c r="F58" s="102"/>
      <c r="G58" s="103"/>
      <c r="H58" s="103"/>
      <c r="I58" s="103"/>
      <c r="J58" s="103"/>
      <c r="K58" s="103"/>
      <c r="L58" s="104"/>
      <c r="M58" s="104"/>
      <c r="N58" s="104"/>
    </row>
    <row r="59" spans="1:14" x14ac:dyDescent="0.2">
      <c r="A59" s="119"/>
      <c r="B59" s="100"/>
      <c r="C59" s="100"/>
      <c r="D59" s="100"/>
      <c r="E59" s="101"/>
      <c r="F59" s="102"/>
      <c r="G59" s="103"/>
      <c r="H59" s="103"/>
      <c r="I59" s="103"/>
      <c r="J59" s="103"/>
      <c r="K59" s="103"/>
      <c r="L59" s="104"/>
      <c r="M59" s="104"/>
      <c r="N59" s="104"/>
    </row>
    <row r="60" spans="1:14" x14ac:dyDescent="0.2">
      <c r="A60" s="119"/>
      <c r="B60" s="100"/>
      <c r="C60" s="100"/>
      <c r="D60" s="100"/>
      <c r="E60" s="101"/>
      <c r="F60" s="102"/>
      <c r="G60" s="103"/>
      <c r="H60" s="103"/>
      <c r="I60" s="103"/>
      <c r="J60" s="103"/>
      <c r="K60" s="103"/>
      <c r="L60" s="104"/>
      <c r="M60" s="104"/>
      <c r="N60" s="104"/>
    </row>
    <row r="61" spans="1:14" x14ac:dyDescent="0.2">
      <c r="A61" s="119"/>
      <c r="B61" s="100"/>
      <c r="C61" s="100"/>
      <c r="D61" s="100"/>
      <c r="E61" s="101"/>
      <c r="F61" s="102"/>
      <c r="G61" s="103"/>
      <c r="H61" s="103"/>
      <c r="I61" s="103"/>
      <c r="J61" s="103"/>
      <c r="K61" s="103"/>
      <c r="L61" s="104"/>
      <c r="M61" s="104"/>
      <c r="N61" s="104"/>
    </row>
    <row r="62" spans="1:14" x14ac:dyDescent="0.2">
      <c r="A62" s="119"/>
      <c r="B62" s="100"/>
      <c r="C62" s="100"/>
      <c r="D62" s="100"/>
      <c r="E62" s="101"/>
      <c r="F62" s="102"/>
      <c r="G62" s="103"/>
      <c r="H62" s="103"/>
      <c r="I62" s="103"/>
      <c r="J62" s="103"/>
      <c r="K62" s="103"/>
      <c r="L62" s="104"/>
      <c r="M62" s="104"/>
      <c r="N62" s="104"/>
    </row>
    <row r="63" spans="1:14" x14ac:dyDescent="0.2">
      <c r="A63" s="119"/>
      <c r="B63" s="100"/>
      <c r="C63" s="100"/>
      <c r="D63" s="100"/>
      <c r="E63" s="101"/>
      <c r="F63" s="102"/>
      <c r="G63" s="103"/>
      <c r="H63" s="103"/>
      <c r="I63" s="103"/>
      <c r="J63" s="103"/>
      <c r="K63" s="103"/>
      <c r="L63" s="104"/>
      <c r="M63" s="104"/>
      <c r="N63" s="104"/>
    </row>
    <row r="64" spans="1:14" x14ac:dyDescent="0.2">
      <c r="A64" s="119"/>
      <c r="B64" s="100"/>
      <c r="C64" s="100"/>
      <c r="D64" s="100"/>
      <c r="E64" s="101"/>
      <c r="F64" s="102"/>
      <c r="G64" s="103"/>
      <c r="H64" s="103"/>
      <c r="I64" s="103"/>
      <c r="J64" s="103"/>
      <c r="K64" s="103"/>
      <c r="L64" s="104"/>
      <c r="M64" s="104"/>
      <c r="N64" s="104"/>
    </row>
    <row r="65" spans="1:14" x14ac:dyDescent="0.2">
      <c r="A65" s="119"/>
      <c r="B65" s="100"/>
      <c r="C65" s="100"/>
      <c r="D65" s="100"/>
      <c r="E65" s="101"/>
      <c r="F65" s="102"/>
      <c r="G65" s="103"/>
      <c r="H65" s="103"/>
      <c r="I65" s="103"/>
      <c r="J65" s="103"/>
      <c r="K65" s="103"/>
      <c r="L65" s="104"/>
      <c r="M65" s="104"/>
      <c r="N65" s="104"/>
    </row>
    <row r="66" spans="1:14" x14ac:dyDescent="0.2">
      <c r="A66" s="119"/>
      <c r="B66" s="100"/>
      <c r="C66" s="100"/>
      <c r="D66" s="100"/>
      <c r="E66" s="101"/>
      <c r="F66" s="102"/>
      <c r="G66" s="103"/>
      <c r="H66" s="103"/>
      <c r="I66" s="103"/>
      <c r="J66" s="103"/>
      <c r="K66" s="103"/>
      <c r="L66" s="104"/>
      <c r="M66" s="104"/>
      <c r="N66" s="104"/>
    </row>
    <row r="67" spans="1:14" x14ac:dyDescent="0.2">
      <c r="A67" s="119"/>
      <c r="B67" s="100"/>
      <c r="C67" s="100"/>
      <c r="D67" s="100"/>
      <c r="E67" s="101"/>
      <c r="F67" s="102"/>
      <c r="G67" s="103"/>
      <c r="H67" s="103"/>
      <c r="I67" s="103"/>
      <c r="J67" s="103"/>
      <c r="K67" s="103"/>
      <c r="L67" s="104"/>
      <c r="M67" s="104"/>
      <c r="N67" s="104"/>
    </row>
    <row r="68" spans="1:14" x14ac:dyDescent="0.2">
      <c r="A68" s="119"/>
      <c r="B68" s="100"/>
      <c r="C68" s="100"/>
      <c r="D68" s="100"/>
      <c r="E68" s="101"/>
      <c r="F68" s="102"/>
      <c r="G68" s="103"/>
      <c r="H68" s="103"/>
      <c r="I68" s="103"/>
      <c r="J68" s="103"/>
      <c r="K68" s="103"/>
      <c r="L68" s="104"/>
      <c r="M68" s="104"/>
      <c r="N68" s="104"/>
    </row>
    <row r="69" spans="1:14" x14ac:dyDescent="0.2">
      <c r="A69" s="119"/>
      <c r="B69" s="100"/>
      <c r="C69" s="100"/>
      <c r="D69" s="100"/>
      <c r="E69" s="101"/>
      <c r="F69" s="102"/>
      <c r="G69" s="103"/>
      <c r="H69" s="103"/>
      <c r="I69" s="103"/>
      <c r="J69" s="103"/>
      <c r="K69" s="103"/>
      <c r="L69" s="104"/>
      <c r="M69" s="104"/>
      <c r="N69" s="104"/>
    </row>
    <row r="70" spans="1:14" x14ac:dyDescent="0.2">
      <c r="A70" s="119"/>
      <c r="B70" s="100"/>
      <c r="C70" s="100"/>
      <c r="D70" s="100"/>
      <c r="E70" s="101"/>
      <c r="F70" s="102"/>
      <c r="G70" s="103"/>
      <c r="H70" s="103"/>
      <c r="I70" s="103"/>
      <c r="J70" s="103"/>
      <c r="K70" s="103"/>
      <c r="L70" s="104"/>
      <c r="M70" s="104"/>
      <c r="N70" s="104"/>
    </row>
    <row r="71" spans="1:14" x14ac:dyDescent="0.2">
      <c r="A71" s="119"/>
      <c r="B71" s="100"/>
      <c r="C71" s="100"/>
      <c r="D71" s="100"/>
      <c r="E71" s="101"/>
      <c r="F71" s="102"/>
      <c r="G71" s="103"/>
      <c r="H71" s="103"/>
      <c r="I71" s="103"/>
      <c r="J71" s="103"/>
      <c r="K71" s="103"/>
      <c r="L71" s="104"/>
      <c r="M71" s="104"/>
      <c r="N71" s="104"/>
    </row>
    <row r="72" spans="1:14" x14ac:dyDescent="0.2">
      <c r="A72" s="119"/>
      <c r="B72" s="100"/>
      <c r="C72" s="100"/>
      <c r="D72" s="100"/>
      <c r="E72" s="101"/>
      <c r="F72" s="102"/>
      <c r="G72" s="103"/>
      <c r="H72" s="103"/>
      <c r="I72" s="103"/>
      <c r="J72" s="103"/>
      <c r="K72" s="103"/>
      <c r="L72" s="104"/>
      <c r="M72" s="104"/>
      <c r="N72" s="104"/>
    </row>
    <row r="73" spans="1:14" x14ac:dyDescent="0.2">
      <c r="A73" s="119"/>
      <c r="B73" s="100"/>
      <c r="C73" s="100"/>
      <c r="D73" s="100"/>
      <c r="E73" s="101"/>
      <c r="F73" s="102"/>
      <c r="G73" s="103"/>
      <c r="H73" s="103"/>
      <c r="I73" s="103"/>
      <c r="J73" s="103"/>
      <c r="K73" s="103"/>
      <c r="L73" s="104"/>
      <c r="M73" s="104"/>
      <c r="N73" s="104"/>
    </row>
    <row r="74" spans="1:14" x14ac:dyDescent="0.2">
      <c r="A74" s="119"/>
      <c r="B74" s="100"/>
      <c r="C74" s="100"/>
      <c r="D74" s="100"/>
      <c r="E74" s="101"/>
      <c r="F74" s="102"/>
      <c r="G74" s="103"/>
      <c r="H74" s="103"/>
      <c r="I74" s="103"/>
      <c r="J74" s="103"/>
      <c r="K74" s="103"/>
      <c r="L74" s="104"/>
      <c r="M74" s="104"/>
      <c r="N74" s="104"/>
    </row>
    <row r="75" spans="1:14" x14ac:dyDescent="0.2">
      <c r="A75" s="119"/>
      <c r="B75" s="100"/>
      <c r="C75" s="100"/>
      <c r="D75" s="100"/>
      <c r="E75" s="101"/>
      <c r="F75" s="102"/>
      <c r="G75" s="103"/>
      <c r="H75" s="103"/>
      <c r="I75" s="103"/>
      <c r="J75" s="103"/>
      <c r="K75" s="103"/>
      <c r="L75" s="104"/>
      <c r="M75" s="104"/>
      <c r="N75" s="104"/>
    </row>
    <row r="76" spans="1:14" x14ac:dyDescent="0.2">
      <c r="A76" s="119"/>
      <c r="B76" s="100"/>
      <c r="C76" s="100"/>
      <c r="D76" s="100"/>
      <c r="E76" s="101"/>
      <c r="F76" s="102"/>
      <c r="G76" s="103"/>
      <c r="H76" s="103"/>
      <c r="I76" s="103"/>
      <c r="J76" s="103"/>
      <c r="K76" s="103"/>
      <c r="L76" s="104"/>
      <c r="M76" s="104"/>
      <c r="N76" s="104"/>
    </row>
    <row r="77" spans="1:14" x14ac:dyDescent="0.2">
      <c r="A77" s="119"/>
      <c r="B77" s="100"/>
      <c r="C77" s="100"/>
      <c r="D77" s="100"/>
      <c r="E77" s="101"/>
      <c r="F77" s="102"/>
      <c r="G77" s="103"/>
      <c r="H77" s="103"/>
      <c r="I77" s="103"/>
      <c r="J77" s="103"/>
      <c r="K77" s="103"/>
      <c r="L77" s="104"/>
      <c r="M77" s="104"/>
      <c r="N77" s="104"/>
    </row>
    <row r="78" spans="1:14" x14ac:dyDescent="0.2">
      <c r="A78" s="119"/>
      <c r="B78" s="100"/>
      <c r="C78" s="100"/>
      <c r="D78" s="100"/>
      <c r="E78" s="101"/>
      <c r="F78" s="102"/>
      <c r="G78" s="103"/>
      <c r="H78" s="103"/>
      <c r="I78" s="103"/>
      <c r="J78" s="103"/>
      <c r="K78" s="103"/>
      <c r="L78" s="104"/>
      <c r="M78" s="104"/>
      <c r="N78" s="104"/>
    </row>
    <row r="79" spans="1:14" x14ac:dyDescent="0.2">
      <c r="A79" s="119"/>
      <c r="B79" s="100"/>
      <c r="C79" s="100"/>
      <c r="D79" s="100"/>
      <c r="E79" s="101"/>
      <c r="F79" s="102"/>
      <c r="G79" s="103"/>
      <c r="H79" s="103"/>
      <c r="I79" s="103"/>
      <c r="J79" s="103"/>
      <c r="K79" s="103"/>
      <c r="L79" s="104"/>
      <c r="M79" s="104"/>
      <c r="N79" s="104"/>
    </row>
    <row r="80" spans="1:14" x14ac:dyDescent="0.2">
      <c r="A80" s="119"/>
      <c r="B80" s="100"/>
      <c r="C80" s="100"/>
      <c r="D80" s="100"/>
      <c r="E80" s="101"/>
      <c r="F80" s="102"/>
      <c r="G80" s="103"/>
      <c r="H80" s="103"/>
      <c r="I80" s="103"/>
      <c r="J80" s="103"/>
      <c r="K80" s="103"/>
      <c r="L80" s="104"/>
      <c r="M80" s="104"/>
      <c r="N80" s="104"/>
    </row>
    <row r="81" spans="1:14" x14ac:dyDescent="0.2">
      <c r="A81" s="119"/>
      <c r="B81" s="100"/>
      <c r="C81" s="100"/>
      <c r="D81" s="100"/>
      <c r="E81" s="101"/>
      <c r="F81" s="102"/>
      <c r="G81" s="103"/>
      <c r="H81" s="103"/>
      <c r="I81" s="103"/>
      <c r="J81" s="103"/>
      <c r="K81" s="103"/>
      <c r="L81" s="104"/>
      <c r="M81" s="104"/>
      <c r="N81" s="104"/>
    </row>
    <row r="82" spans="1:14" x14ac:dyDescent="0.2">
      <c r="A82" s="119"/>
      <c r="B82" s="100"/>
      <c r="C82" s="100"/>
      <c r="D82" s="100"/>
      <c r="E82" s="101"/>
      <c r="F82" s="102"/>
      <c r="G82" s="103"/>
      <c r="H82" s="103"/>
      <c r="I82" s="103"/>
      <c r="J82" s="103"/>
      <c r="K82" s="103"/>
      <c r="L82" s="104"/>
      <c r="M82" s="104"/>
      <c r="N82" s="104"/>
    </row>
    <row r="83" spans="1:14" x14ac:dyDescent="0.2">
      <c r="A83" s="119"/>
      <c r="B83" s="100"/>
      <c r="C83" s="100"/>
      <c r="D83" s="100"/>
      <c r="E83" s="101"/>
      <c r="F83" s="102"/>
      <c r="G83" s="103"/>
      <c r="H83" s="103"/>
      <c r="I83" s="103"/>
      <c r="J83" s="103"/>
      <c r="K83" s="103"/>
      <c r="L83" s="104"/>
      <c r="M83" s="104"/>
      <c r="N83" s="104"/>
    </row>
    <row r="84" spans="1:14" x14ac:dyDescent="0.2">
      <c r="A84" s="119"/>
      <c r="L84" s="104"/>
      <c r="M84" s="104"/>
      <c r="N84" s="104"/>
    </row>
    <row r="85" spans="1:14" x14ac:dyDescent="0.2">
      <c r="A85" s="119"/>
      <c r="L85" s="104"/>
      <c r="M85" s="104"/>
      <c r="N85" s="104"/>
    </row>
    <row r="86" spans="1:14" x14ac:dyDescent="0.2">
      <c r="A86" s="119"/>
      <c r="L86" s="104"/>
      <c r="M86" s="104"/>
      <c r="N86" s="104"/>
    </row>
  </sheetData>
  <autoFilter ref="B7:K29" xr:uid="{00000000-0009-0000-0000-000001000000}">
    <filterColumn colId="0" showButton="0"/>
    <filterColumn colId="1" showButton="0"/>
    <filterColumn colId="2" hiddenButton="1" showButton="0"/>
    <filterColumn colId="3" showButton="0"/>
    <filterColumn colId="4" showButton="0"/>
  </autoFilter>
  <mergeCells count="2">
    <mergeCell ref="E28:F28"/>
    <mergeCell ref="B7:G7"/>
  </mergeCells>
  <conditionalFormatting sqref="G34:J37">
    <cfRule type="expression" dxfId="18" priority="39">
      <formula>AND($F34="",$E34&lt;&gt;"",$S36="")</formula>
    </cfRule>
  </conditionalFormatting>
  <printOptions horizontalCentered="1"/>
  <pageMargins left="0.31496062992125984" right="0.31496062992125984" top="0.39370078740157483" bottom="0.39370078740157483" header="0.31496062992125984" footer="0.31496062992125984"/>
  <pageSetup paperSize="9" scale="51" orientation="portrait" r:id="rId1"/>
  <headerFooter alignWithMargins="0">
    <oddHeader>&amp;R&amp;P de &amp;N</oddHeader>
    <oddFooter>&amp;L&amp;A&amp;R&amp;D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216"/>
  <sheetViews>
    <sheetView view="pageBreakPreview" zoomScaleNormal="90" zoomScaleSheetLayoutView="100" workbookViewId="0">
      <selection activeCell="E29" sqref="E29"/>
    </sheetView>
  </sheetViews>
  <sheetFormatPr defaultColWidth="11.42578125" defaultRowHeight="14.25" x14ac:dyDescent="0.2"/>
  <cols>
    <col min="1" max="1" width="11.42578125" style="11"/>
    <col min="2" max="4" width="8.7109375" style="11" customWidth="1"/>
    <col min="5" max="5" width="57.85546875" style="11" customWidth="1"/>
    <col min="6" max="6" width="11.140625" style="19" customWidth="1"/>
    <col min="7" max="7" width="10.140625" style="11" customWidth="1"/>
    <col min="8" max="8" width="17.140625" style="11" customWidth="1"/>
    <col min="9" max="9" width="15.5703125" style="11" customWidth="1"/>
    <col min="10" max="11" width="15" style="11" customWidth="1"/>
    <col min="12" max="12" width="14.42578125" style="11" customWidth="1"/>
    <col min="13" max="13" width="12.7109375" style="11" customWidth="1"/>
    <col min="14" max="15" width="11.42578125" style="11"/>
    <col min="16" max="16" width="10.28515625" style="19" customWidth="1"/>
    <col min="17" max="17" width="11.42578125" style="11"/>
    <col min="18" max="18" width="7.140625" style="11" bestFit="1" customWidth="1"/>
    <col min="19" max="16384" width="11.42578125" style="11"/>
  </cols>
  <sheetData>
    <row r="2" spans="1:14" x14ac:dyDescent="0.2">
      <c r="A2" s="104"/>
      <c r="B2" s="104"/>
      <c r="C2" s="104"/>
      <c r="D2" s="104"/>
      <c r="E2" s="104"/>
      <c r="F2" s="127"/>
      <c r="G2" s="104"/>
      <c r="H2" s="104"/>
      <c r="I2" s="104"/>
      <c r="J2" s="104"/>
      <c r="K2" s="104"/>
      <c r="L2" s="104"/>
    </row>
    <row r="3" spans="1:14" x14ac:dyDescent="0.2">
      <c r="A3" s="104"/>
      <c r="B3" s="104"/>
      <c r="C3" s="104"/>
      <c r="D3" s="104"/>
      <c r="E3" s="104"/>
      <c r="F3" s="128" t="s">
        <v>5</v>
      </c>
      <c r="G3" s="129" t="s">
        <v>22</v>
      </c>
      <c r="H3" s="130"/>
      <c r="I3" s="130"/>
      <c r="J3" s="131"/>
      <c r="K3" s="132"/>
      <c r="L3" s="132"/>
      <c r="M3" s="132"/>
    </row>
    <row r="4" spans="1:14" x14ac:dyDescent="0.2">
      <c r="A4" s="104"/>
      <c r="B4" s="104"/>
      <c r="C4" s="104"/>
      <c r="D4" s="104"/>
      <c r="E4" s="104"/>
      <c r="F4" s="128" t="s">
        <v>6</v>
      </c>
      <c r="G4" s="129" t="s">
        <v>16</v>
      </c>
      <c r="H4" s="133"/>
      <c r="I4" s="133"/>
      <c r="J4" s="132"/>
      <c r="K4" s="132"/>
      <c r="L4" s="132"/>
      <c r="M4" s="132"/>
    </row>
    <row r="5" spans="1:14" x14ac:dyDescent="0.2">
      <c r="A5" s="104"/>
      <c r="B5" s="104"/>
      <c r="C5" s="104"/>
      <c r="D5" s="104"/>
      <c r="E5" s="104"/>
      <c r="F5" s="128" t="s">
        <v>7</v>
      </c>
      <c r="G5" s="134" t="s">
        <v>18</v>
      </c>
      <c r="H5" s="135"/>
      <c r="I5" s="136"/>
      <c r="J5" s="137"/>
      <c r="K5" s="104"/>
      <c r="L5" s="104"/>
      <c r="M5" s="191"/>
      <c r="N5" s="20"/>
    </row>
    <row r="6" spans="1:14" x14ac:dyDescent="0.2">
      <c r="A6" s="104"/>
      <c r="B6" s="104"/>
      <c r="C6" s="104"/>
      <c r="D6" s="104"/>
      <c r="E6" s="104"/>
      <c r="F6" s="128" t="s">
        <v>8</v>
      </c>
      <c r="G6" s="138">
        <v>414</v>
      </c>
      <c r="H6" s="139" t="s">
        <v>9</v>
      </c>
      <c r="I6" s="140"/>
      <c r="J6" s="141"/>
      <c r="K6" s="137"/>
      <c r="L6" s="137"/>
      <c r="M6" s="191"/>
    </row>
    <row r="7" spans="1:14" x14ac:dyDescent="0.2">
      <c r="A7" s="104"/>
      <c r="B7" s="205" t="s">
        <v>25</v>
      </c>
      <c r="C7" s="206"/>
      <c r="D7" s="206"/>
      <c r="E7" s="206"/>
      <c r="F7" s="206"/>
      <c r="G7" s="207"/>
      <c r="H7" s="89"/>
      <c r="I7" s="89"/>
      <c r="J7" s="89"/>
      <c r="K7" s="30"/>
      <c r="L7" s="137"/>
      <c r="M7" s="191"/>
    </row>
    <row r="8" spans="1:14" ht="22.5" x14ac:dyDescent="0.2">
      <c r="A8" s="104"/>
      <c r="B8" s="40" t="s">
        <v>27</v>
      </c>
      <c r="C8" s="40" t="s">
        <v>7032</v>
      </c>
      <c r="D8" s="40" t="s">
        <v>7033</v>
      </c>
      <c r="E8" s="42" t="s">
        <v>28</v>
      </c>
      <c r="F8" s="42" t="s">
        <v>29</v>
      </c>
      <c r="G8" s="42" t="s">
        <v>30</v>
      </c>
      <c r="H8" s="42" t="s">
        <v>7037</v>
      </c>
      <c r="I8" s="42" t="s">
        <v>7036</v>
      </c>
      <c r="J8" s="42" t="s">
        <v>7038</v>
      </c>
      <c r="K8" s="43" t="s">
        <v>7049</v>
      </c>
      <c r="L8" s="137"/>
      <c r="M8" s="191"/>
    </row>
    <row r="9" spans="1:14" x14ac:dyDescent="0.2">
      <c r="A9" s="104"/>
      <c r="B9" s="40"/>
      <c r="C9" s="40"/>
      <c r="D9" s="40"/>
      <c r="E9" s="42"/>
      <c r="F9" s="42"/>
      <c r="G9" s="42"/>
      <c r="H9" s="42"/>
      <c r="I9" s="42"/>
      <c r="J9" s="93">
        <v>0.24</v>
      </c>
      <c r="K9" s="43"/>
      <c r="L9" s="137"/>
      <c r="M9" s="191"/>
    </row>
    <row r="10" spans="1:14" x14ac:dyDescent="0.2">
      <c r="A10" s="104"/>
      <c r="B10" s="123">
        <v>1</v>
      </c>
      <c r="C10" s="36"/>
      <c r="D10" s="36"/>
      <c r="E10" s="36" t="s">
        <v>32</v>
      </c>
      <c r="F10" s="36"/>
      <c r="G10" s="36"/>
      <c r="H10" s="36"/>
      <c r="I10" s="36"/>
      <c r="J10" s="36"/>
      <c r="K10" s="124">
        <f>K11+K13+K15</f>
        <v>8038.385808</v>
      </c>
      <c r="L10" s="137"/>
      <c r="M10" s="191"/>
    </row>
    <row r="11" spans="1:14" x14ac:dyDescent="0.2">
      <c r="A11" s="104"/>
      <c r="B11" s="51" t="s">
        <v>10</v>
      </c>
      <c r="C11" s="51"/>
      <c r="D11" s="51"/>
      <c r="E11" s="55" t="s">
        <v>39</v>
      </c>
      <c r="F11" s="56"/>
      <c r="G11" s="64"/>
      <c r="H11" s="64"/>
      <c r="I11" s="64"/>
      <c r="J11" s="98"/>
      <c r="K11" s="99">
        <f>K12</f>
        <v>436.56580800000006</v>
      </c>
      <c r="L11" s="137"/>
      <c r="M11" s="191"/>
    </row>
    <row r="12" spans="1:14" ht="31.5" x14ac:dyDescent="0.2">
      <c r="A12" s="104"/>
      <c r="B12" s="48" t="s">
        <v>34</v>
      </c>
      <c r="C12" s="48">
        <v>11398</v>
      </c>
      <c r="D12" s="48" t="s">
        <v>7034</v>
      </c>
      <c r="E12" s="92" t="s">
        <v>7050</v>
      </c>
      <c r="F12" s="34" t="s">
        <v>4</v>
      </c>
      <c r="G12" s="37">
        <f>0.9*1.2</f>
        <v>1.08</v>
      </c>
      <c r="H12" s="37">
        <v>325.99</v>
      </c>
      <c r="I12" s="37">
        <f>H12*G12</f>
        <v>352.06920000000002</v>
      </c>
      <c r="J12" s="37">
        <f>I12*$J$9</f>
        <v>84.496608000000009</v>
      </c>
      <c r="K12" s="37">
        <f>J12+I12</f>
        <v>436.56580800000006</v>
      </c>
      <c r="L12" s="137"/>
      <c r="M12" s="191"/>
    </row>
    <row r="13" spans="1:14" x14ac:dyDescent="0.2">
      <c r="A13" s="104"/>
      <c r="B13" s="51" t="s">
        <v>11</v>
      </c>
      <c r="C13" s="51"/>
      <c r="D13" s="51"/>
      <c r="E13" s="55" t="s">
        <v>41</v>
      </c>
      <c r="F13" s="56"/>
      <c r="G13" s="64"/>
      <c r="H13" s="64"/>
      <c r="I13" s="64"/>
      <c r="J13" s="64"/>
      <c r="K13" s="99">
        <f>K14</f>
        <v>2006.9399999999996</v>
      </c>
      <c r="L13" s="137"/>
      <c r="M13" s="191"/>
    </row>
    <row r="14" spans="1:14" ht="33.75" x14ac:dyDescent="0.2">
      <c r="A14" s="104"/>
      <c r="B14" s="48" t="s">
        <v>36</v>
      </c>
      <c r="C14" s="48">
        <v>97063</v>
      </c>
      <c r="D14" s="48" t="s">
        <v>7035</v>
      </c>
      <c r="E14" s="33" t="str">
        <f>VLOOKUP(C14,'SINAPI 092021'!A:D,2,FALSE)</f>
        <v>MONTAGEM E DESMONTAGEM DE ANDAIME MODULAR FACHADEIRO, COM PISO METÁLICO, PARA EDIFICAÇÕES COM MÚLTIPLOS PAVIMENTOS (EXCLUSIVE ANDAIME E LIMPEZA). AF_11/2017</v>
      </c>
      <c r="F14" s="34" t="str">
        <f>VLOOKUP(C14,'SINAPI 092021'!A:D,3,FALSE)</f>
        <v>M2</v>
      </c>
      <c r="G14" s="37">
        <v>150</v>
      </c>
      <c r="H14" s="37">
        <f>VLOOKUP(C14,'SINAPI 092021'!A:D,4,FALSE)</f>
        <v>10.79</v>
      </c>
      <c r="I14" s="37">
        <f>H14*G14</f>
        <v>1618.4999999999998</v>
      </c>
      <c r="J14" s="37">
        <f>I14*$J$9</f>
        <v>388.43999999999994</v>
      </c>
      <c r="K14" s="37">
        <f>J14+I14</f>
        <v>2006.9399999999996</v>
      </c>
      <c r="L14" s="137"/>
      <c r="M14" s="191"/>
    </row>
    <row r="15" spans="1:14" x14ac:dyDescent="0.2">
      <c r="A15" s="104"/>
      <c r="B15" s="51" t="s">
        <v>13</v>
      </c>
      <c r="C15" s="51"/>
      <c r="D15" s="51"/>
      <c r="E15" s="55" t="s">
        <v>44</v>
      </c>
      <c r="F15" s="56"/>
      <c r="G15" s="64"/>
      <c r="H15" s="64"/>
      <c r="I15" s="64"/>
      <c r="J15" s="64"/>
      <c r="K15" s="99">
        <f>K16</f>
        <v>5594.88</v>
      </c>
      <c r="L15" s="137"/>
      <c r="M15" s="191"/>
    </row>
    <row r="16" spans="1:14" ht="24" x14ac:dyDescent="0.2">
      <c r="A16" s="104"/>
      <c r="B16" s="48" t="s">
        <v>7188</v>
      </c>
      <c r="C16" s="48" t="s">
        <v>7051</v>
      </c>
      <c r="D16" s="48" t="s">
        <v>7041</v>
      </c>
      <c r="E16" s="190" t="s">
        <v>7180</v>
      </c>
      <c r="F16" s="34" t="s">
        <v>4</v>
      </c>
      <c r="G16" s="37">
        <v>940</v>
      </c>
      <c r="H16" s="37">
        <v>4.8</v>
      </c>
      <c r="I16" s="37">
        <f>H16*G16</f>
        <v>4512</v>
      </c>
      <c r="J16" s="37">
        <f>I16*J9</f>
        <v>1082.8799999999999</v>
      </c>
      <c r="K16" s="37">
        <f>J16+I16</f>
        <v>5594.88</v>
      </c>
      <c r="L16" s="137"/>
      <c r="M16" s="191"/>
    </row>
    <row r="17" spans="1:13" x14ac:dyDescent="0.2">
      <c r="A17" s="104"/>
      <c r="B17" s="49">
        <v>2</v>
      </c>
      <c r="C17" s="49"/>
      <c r="D17" s="49"/>
      <c r="E17" s="36" t="s">
        <v>1</v>
      </c>
      <c r="F17" s="57"/>
      <c r="G17" s="57"/>
      <c r="H17" s="57"/>
      <c r="I17" s="57"/>
      <c r="J17" s="57"/>
      <c r="K17" s="124">
        <f>K18</f>
        <v>109783.38710399998</v>
      </c>
      <c r="L17" s="137"/>
      <c r="M17" s="191"/>
    </row>
    <row r="18" spans="1:13" x14ac:dyDescent="0.2">
      <c r="A18" s="104"/>
      <c r="B18" s="51" t="s">
        <v>7043</v>
      </c>
      <c r="C18" s="51"/>
      <c r="D18" s="51"/>
      <c r="E18" s="55" t="s">
        <v>46</v>
      </c>
      <c r="F18" s="56"/>
      <c r="G18" s="64"/>
      <c r="H18" s="64"/>
      <c r="I18" s="64"/>
      <c r="J18" s="64"/>
      <c r="K18" s="99">
        <f>K19</f>
        <v>109783.38710399998</v>
      </c>
      <c r="L18" s="137"/>
      <c r="M18" s="191"/>
    </row>
    <row r="19" spans="1:13" ht="45" x14ac:dyDescent="0.2">
      <c r="A19" s="104"/>
      <c r="B19" s="48" t="s">
        <v>7183</v>
      </c>
      <c r="C19" s="48">
        <v>100775</v>
      </c>
      <c r="D19" s="48" t="s">
        <v>7035</v>
      </c>
      <c r="E19" s="33" t="str">
        <f>VLOOKUP(C19,'SINAPI 092021'!A:D,2,FALSE)</f>
        <v>ESTRUTURA TRELIÇADA DE COBERTURA, TIPO FINK, COM LIGAÇÕES SOLDADAS, INCLUSOS PERFIS METÁLICOS, CHAPAS METÁLICAS, MÃO DE OBRA E TRANSPORTE COM GUINDASTE - FORNECIMENTO E INSTALAÇÃO. AF_01/2020_P</v>
      </c>
      <c r="F19" s="34" t="s">
        <v>49</v>
      </c>
      <c r="G19" s="37">
        <v>5036.12</v>
      </c>
      <c r="H19" s="37">
        <f>VLOOKUP(C19,'SINAPI 092021'!A:D,4,FALSE)</f>
        <v>17.579999999999998</v>
      </c>
      <c r="I19" s="37">
        <f>H19*G19</f>
        <v>88534.989599999986</v>
      </c>
      <c r="J19" s="37">
        <f>I19*J9</f>
        <v>21248.397503999997</v>
      </c>
      <c r="K19" s="37">
        <f>I19+J19</f>
        <v>109783.38710399998</v>
      </c>
      <c r="L19" s="125"/>
      <c r="M19" s="202"/>
    </row>
    <row r="20" spans="1:13" x14ac:dyDescent="0.2">
      <c r="A20" s="104"/>
      <c r="B20" s="49">
        <v>3</v>
      </c>
      <c r="C20" s="49"/>
      <c r="D20" s="49"/>
      <c r="E20" s="36" t="s">
        <v>50</v>
      </c>
      <c r="F20" s="57"/>
      <c r="G20" s="65"/>
      <c r="H20" s="65"/>
      <c r="I20" s="65"/>
      <c r="J20" s="65"/>
      <c r="K20" s="124">
        <f>K21</f>
        <v>138186.24480000001</v>
      </c>
      <c r="L20" s="137"/>
      <c r="M20" s="191"/>
    </row>
    <row r="21" spans="1:13" x14ac:dyDescent="0.2">
      <c r="A21" s="104"/>
      <c r="B21" s="51" t="s">
        <v>7045</v>
      </c>
      <c r="C21" s="51"/>
      <c r="D21" s="51"/>
      <c r="E21" s="55" t="s">
        <v>52</v>
      </c>
      <c r="F21" s="56"/>
      <c r="G21" s="64"/>
      <c r="H21" s="64"/>
      <c r="I21" s="64"/>
      <c r="J21" s="64"/>
      <c r="K21" s="99">
        <f>K22</f>
        <v>138186.24480000001</v>
      </c>
      <c r="L21" s="137"/>
      <c r="M21" s="191"/>
    </row>
    <row r="22" spans="1:13" ht="22.5" x14ac:dyDescent="0.2">
      <c r="A22" s="104"/>
      <c r="B22" s="48" t="s">
        <v>7046</v>
      </c>
      <c r="C22" s="48">
        <v>94216</v>
      </c>
      <c r="D22" s="48" t="s">
        <v>7035</v>
      </c>
      <c r="E22" s="33" t="str">
        <f>VLOOKUP(C22,'SINAPI 092021'!A:D,2,FALSE)</f>
        <v>TELHAMENTO COM TELHA METÁLICA TERMOACÚSTICA E = 30 MM, COM ATÉ 2 ÁGUAS, INCLUSO IÇAMENTO. AF_07/2019</v>
      </c>
      <c r="F22" s="34" t="str">
        <f>VLOOKUP(C22,'SINAPI 092021'!A:D,3,FALSE)</f>
        <v>M2</v>
      </c>
      <c r="G22" s="38">
        <f>G6</f>
        <v>414</v>
      </c>
      <c r="H22" s="38">
        <f>VLOOKUP(C22,'SINAPI 092021'!A:D,4,FALSE)</f>
        <v>269.18</v>
      </c>
      <c r="I22" s="37">
        <f>H22*G22</f>
        <v>111440.52</v>
      </c>
      <c r="J22" s="38">
        <f>I22*J9</f>
        <v>26745.7248</v>
      </c>
      <c r="K22" s="37">
        <f>J22+I22</f>
        <v>138186.24480000001</v>
      </c>
      <c r="L22" s="137"/>
      <c r="M22" s="191"/>
    </row>
    <row r="23" spans="1:13" x14ac:dyDescent="0.2">
      <c r="A23" s="104"/>
      <c r="B23" s="49">
        <v>4</v>
      </c>
      <c r="C23" s="49"/>
      <c r="D23" s="49"/>
      <c r="E23" s="36" t="s">
        <v>59</v>
      </c>
      <c r="F23" s="31"/>
      <c r="G23" s="65"/>
      <c r="H23" s="65"/>
      <c r="I23" s="65"/>
      <c r="J23" s="65"/>
      <c r="K23" s="124">
        <f>K24</f>
        <v>662.23440000000005</v>
      </c>
      <c r="L23" s="137"/>
      <c r="M23" s="191"/>
    </row>
    <row r="24" spans="1:13" x14ac:dyDescent="0.2">
      <c r="A24" s="104"/>
      <c r="B24" s="51" t="s">
        <v>7047</v>
      </c>
      <c r="C24" s="90"/>
      <c r="D24" s="90"/>
      <c r="E24" s="203" t="s">
        <v>60</v>
      </c>
      <c r="F24" s="204"/>
      <c r="G24" s="64"/>
      <c r="H24" s="64"/>
      <c r="I24" s="64"/>
      <c r="J24" s="64"/>
      <c r="K24" s="99">
        <f>K25</f>
        <v>662.23440000000005</v>
      </c>
      <c r="L24" s="137"/>
      <c r="M24" s="191"/>
    </row>
    <row r="25" spans="1:13" ht="33.75" x14ac:dyDescent="0.2">
      <c r="A25" s="104"/>
      <c r="B25" s="52" t="s">
        <v>7048</v>
      </c>
      <c r="C25" s="48">
        <v>3447</v>
      </c>
      <c r="D25" s="52" t="s">
        <v>7041</v>
      </c>
      <c r="E25" s="33" t="s">
        <v>7042</v>
      </c>
      <c r="F25" s="34" t="s">
        <v>4</v>
      </c>
      <c r="G25" s="38">
        <f>G6</f>
        <v>414</v>
      </c>
      <c r="H25" s="38">
        <v>1.29</v>
      </c>
      <c r="I25" s="35">
        <f>H25*G25</f>
        <v>534.06000000000006</v>
      </c>
      <c r="J25" s="38">
        <f>I25*$J$9</f>
        <v>128.17440000000002</v>
      </c>
      <c r="K25" s="35">
        <f>J25+I25</f>
        <v>662.23440000000005</v>
      </c>
      <c r="L25" s="137"/>
      <c r="M25" s="191"/>
    </row>
    <row r="26" spans="1:13" x14ac:dyDescent="0.2">
      <c r="A26" s="104"/>
      <c r="B26" s="58"/>
      <c r="C26" s="59"/>
      <c r="D26" s="59"/>
      <c r="E26" s="59"/>
      <c r="F26" s="59"/>
      <c r="G26" s="59"/>
      <c r="H26" s="59"/>
      <c r="I26" s="60" t="s">
        <v>61</v>
      </c>
      <c r="J26" s="60"/>
      <c r="K26" s="126">
        <f>K23+K20+K17+K10</f>
        <v>256670.25211199996</v>
      </c>
      <c r="L26" s="137"/>
      <c r="M26" s="191"/>
    </row>
    <row r="27" spans="1:13" x14ac:dyDescent="0.2">
      <c r="A27" s="104"/>
      <c r="B27" s="104"/>
      <c r="C27" s="104"/>
      <c r="D27" s="104"/>
      <c r="E27" s="104"/>
      <c r="F27" s="128"/>
      <c r="G27" s="138"/>
      <c r="H27" s="139"/>
      <c r="I27" s="140"/>
      <c r="J27" s="141"/>
      <c r="K27" s="137"/>
      <c r="L27" s="137"/>
      <c r="M27" s="191"/>
    </row>
    <row r="28" spans="1:13" x14ac:dyDescent="0.2">
      <c r="A28" s="104"/>
      <c r="B28" s="104"/>
      <c r="C28" s="104"/>
      <c r="D28" s="104"/>
      <c r="E28" s="104"/>
      <c r="F28" s="128"/>
      <c r="G28" s="138"/>
      <c r="H28" s="139"/>
      <c r="I28" s="140"/>
      <c r="J28" s="141"/>
      <c r="K28" s="137"/>
      <c r="L28" s="137"/>
      <c r="M28" s="191"/>
    </row>
    <row r="29" spans="1:13" x14ac:dyDescent="0.2">
      <c r="A29" s="104"/>
      <c r="B29" s="104"/>
      <c r="C29" s="104"/>
      <c r="D29" s="104"/>
      <c r="E29" s="104"/>
      <c r="F29" s="128"/>
      <c r="G29" s="138"/>
      <c r="H29" s="139"/>
      <c r="I29" s="140"/>
      <c r="J29" s="141"/>
      <c r="K29" s="187"/>
      <c r="L29" s="137"/>
      <c r="M29" s="191"/>
    </row>
    <row r="30" spans="1:13" x14ac:dyDescent="0.2">
      <c r="A30" s="104"/>
      <c r="B30" s="104"/>
      <c r="C30" s="104"/>
      <c r="D30" s="104"/>
      <c r="E30" s="104"/>
      <c r="F30" s="128"/>
      <c r="G30" s="138"/>
      <c r="H30" s="139"/>
      <c r="I30" s="140"/>
      <c r="J30" s="141"/>
      <c r="K30" s="137"/>
      <c r="L30" s="137"/>
      <c r="M30" s="191"/>
    </row>
    <row r="31" spans="1:13" x14ac:dyDescent="0.2">
      <c r="A31" s="104"/>
      <c r="B31" s="104"/>
      <c r="C31" s="104"/>
      <c r="D31" s="104"/>
      <c r="E31" s="104"/>
      <c r="F31" s="128"/>
      <c r="G31" s="138"/>
      <c r="H31" s="139"/>
      <c r="I31" s="140"/>
      <c r="J31" s="141"/>
      <c r="K31" s="137"/>
      <c r="L31" s="137"/>
      <c r="M31" s="191"/>
    </row>
    <row r="32" spans="1:13" x14ac:dyDescent="0.2">
      <c r="A32" s="104"/>
      <c r="B32" s="104"/>
      <c r="C32" s="104"/>
      <c r="D32" s="104"/>
      <c r="E32" s="104"/>
      <c r="F32" s="128"/>
      <c r="G32" s="138"/>
      <c r="H32" s="139"/>
      <c r="I32" s="140"/>
      <c r="J32" s="141"/>
      <c r="K32" s="137"/>
      <c r="L32" s="137"/>
      <c r="M32" s="191"/>
    </row>
    <row r="33" spans="1:13" x14ac:dyDescent="0.2">
      <c r="A33" s="104"/>
      <c r="B33" s="104"/>
      <c r="C33" s="104"/>
      <c r="D33" s="104"/>
      <c r="E33" s="104"/>
      <c r="F33" s="128"/>
      <c r="G33" s="138"/>
      <c r="H33" s="139"/>
      <c r="I33" s="140"/>
      <c r="J33" s="141"/>
      <c r="K33" s="137"/>
      <c r="L33" s="137"/>
      <c r="M33" s="191"/>
    </row>
    <row r="34" spans="1:13" x14ac:dyDescent="0.2">
      <c r="A34" s="104"/>
      <c r="B34" s="104"/>
      <c r="C34" s="104"/>
      <c r="D34" s="104"/>
      <c r="E34" s="104"/>
      <c r="F34" s="128"/>
      <c r="G34" s="138"/>
      <c r="H34" s="139"/>
      <c r="I34" s="140"/>
      <c r="J34" s="141"/>
      <c r="K34" s="137"/>
      <c r="L34" s="137"/>
      <c r="M34" s="191"/>
    </row>
    <row r="35" spans="1:13" x14ac:dyDescent="0.2">
      <c r="A35" s="104"/>
      <c r="B35" s="104"/>
      <c r="C35" s="104"/>
      <c r="D35" s="104"/>
      <c r="E35" s="104"/>
      <c r="F35" s="128"/>
      <c r="G35" s="138"/>
      <c r="H35" s="139"/>
      <c r="I35" s="140"/>
      <c r="J35" s="141"/>
      <c r="K35" s="137"/>
      <c r="L35" s="137"/>
      <c r="M35" s="191"/>
    </row>
    <row r="36" spans="1:13" x14ac:dyDescent="0.2">
      <c r="A36" s="104"/>
      <c r="B36" s="104"/>
      <c r="C36" s="104"/>
      <c r="D36" s="104"/>
      <c r="E36" s="104"/>
      <c r="F36" s="128"/>
      <c r="G36" s="138"/>
      <c r="H36" s="139"/>
      <c r="I36" s="140"/>
      <c r="J36" s="141"/>
      <c r="K36" s="137"/>
      <c r="L36" s="137"/>
      <c r="M36" s="191"/>
    </row>
    <row r="37" spans="1:13" x14ac:dyDescent="0.2">
      <c r="A37" s="104"/>
      <c r="B37" s="104"/>
      <c r="C37" s="104"/>
      <c r="D37" s="104"/>
      <c r="E37" s="104"/>
      <c r="F37" s="128"/>
      <c r="G37" s="138"/>
      <c r="H37" s="139"/>
      <c r="I37" s="140"/>
      <c r="J37" s="141"/>
      <c r="K37" s="137"/>
      <c r="L37" s="137"/>
      <c r="M37" s="191"/>
    </row>
    <row r="38" spans="1:13" x14ac:dyDescent="0.2">
      <c r="A38" s="104"/>
      <c r="B38" s="104"/>
      <c r="C38" s="104"/>
      <c r="D38" s="104"/>
      <c r="E38" s="104"/>
      <c r="F38" s="128"/>
      <c r="G38" s="138"/>
      <c r="H38" s="139"/>
      <c r="I38" s="140"/>
      <c r="J38" s="141"/>
      <c r="K38" s="137"/>
      <c r="L38" s="137"/>
      <c r="M38" s="191"/>
    </row>
    <row r="39" spans="1:13" x14ac:dyDescent="0.2">
      <c r="A39" s="104"/>
      <c r="B39" s="104"/>
      <c r="C39" s="104"/>
      <c r="D39" s="104"/>
      <c r="E39" s="104"/>
      <c r="F39" s="128"/>
      <c r="G39" s="138"/>
      <c r="H39" s="139"/>
      <c r="I39" s="140"/>
      <c r="J39" s="141"/>
      <c r="K39" s="137"/>
      <c r="L39" s="137"/>
      <c r="M39" s="191"/>
    </row>
    <row r="40" spans="1:13" x14ac:dyDescent="0.2">
      <c r="A40" s="104"/>
      <c r="B40" s="104"/>
      <c r="C40" s="104"/>
      <c r="D40" s="104"/>
      <c r="E40" s="104"/>
      <c r="F40" s="128"/>
      <c r="G40" s="138"/>
      <c r="H40" s="139"/>
      <c r="I40" s="140"/>
      <c r="J40" s="141"/>
      <c r="K40" s="137"/>
      <c r="L40" s="137"/>
      <c r="M40" s="191"/>
    </row>
    <row r="41" spans="1:13" x14ac:dyDescent="0.2">
      <c r="A41" s="104"/>
      <c r="B41" s="104"/>
      <c r="C41" s="104"/>
      <c r="D41" s="104"/>
      <c r="E41" s="104"/>
      <c r="F41" s="128"/>
      <c r="G41" s="138"/>
      <c r="H41" s="139"/>
      <c r="I41" s="140"/>
      <c r="J41" s="141"/>
      <c r="K41" s="137"/>
      <c r="L41" s="137"/>
      <c r="M41" s="191"/>
    </row>
    <row r="42" spans="1:13" x14ac:dyDescent="0.2">
      <c r="A42" s="104"/>
      <c r="B42" s="104"/>
      <c r="C42" s="104"/>
      <c r="D42" s="104"/>
      <c r="E42" s="104"/>
      <c r="F42" s="128"/>
      <c r="G42" s="138"/>
      <c r="H42" s="139"/>
      <c r="I42" s="140"/>
      <c r="J42" s="141"/>
      <c r="K42" s="137"/>
      <c r="L42" s="137"/>
      <c r="M42" s="191"/>
    </row>
    <row r="43" spans="1:13" x14ac:dyDescent="0.2">
      <c r="A43" s="104"/>
      <c r="B43" s="104"/>
      <c r="C43" s="104"/>
      <c r="D43" s="104"/>
      <c r="E43" s="104"/>
      <c r="F43" s="128"/>
      <c r="G43" s="138"/>
      <c r="H43" s="139"/>
      <c r="I43" s="140"/>
      <c r="J43" s="141"/>
      <c r="K43" s="137"/>
      <c r="L43" s="137"/>
      <c r="M43" s="191"/>
    </row>
    <row r="44" spans="1:13" x14ac:dyDescent="0.2">
      <c r="A44" s="104"/>
      <c r="B44" s="104"/>
      <c r="C44" s="104"/>
      <c r="D44" s="104"/>
      <c r="E44" s="104"/>
      <c r="F44" s="128"/>
      <c r="G44" s="138"/>
      <c r="H44" s="139"/>
      <c r="I44" s="140"/>
      <c r="J44" s="141"/>
      <c r="K44" s="137"/>
      <c r="L44" s="137"/>
      <c r="M44" s="191"/>
    </row>
    <row r="45" spans="1:13" x14ac:dyDescent="0.2">
      <c r="A45" s="104"/>
      <c r="B45" s="104"/>
      <c r="C45" s="104"/>
      <c r="D45" s="104"/>
      <c r="E45" s="104"/>
      <c r="F45" s="128"/>
      <c r="G45" s="138"/>
      <c r="H45" s="139"/>
      <c r="I45" s="140"/>
      <c r="J45" s="141"/>
      <c r="K45" s="137"/>
      <c r="L45" s="137"/>
      <c r="M45" s="191"/>
    </row>
    <row r="46" spans="1:13" x14ac:dyDescent="0.2">
      <c r="A46" s="104"/>
      <c r="B46" s="104"/>
      <c r="C46" s="104"/>
      <c r="D46" s="104"/>
      <c r="E46" s="104"/>
      <c r="F46" s="128"/>
      <c r="G46" s="138"/>
      <c r="H46" s="139"/>
      <c r="I46" s="140"/>
      <c r="J46" s="141"/>
      <c r="K46" s="137"/>
      <c r="L46" s="137"/>
      <c r="M46" s="191"/>
    </row>
    <row r="47" spans="1:13" x14ac:dyDescent="0.2">
      <c r="A47" s="104"/>
      <c r="B47" s="104"/>
      <c r="C47" s="104"/>
      <c r="D47" s="104"/>
      <c r="E47" s="104"/>
      <c r="F47" s="128"/>
      <c r="G47" s="138"/>
      <c r="H47" s="139"/>
      <c r="I47" s="140"/>
      <c r="J47" s="141"/>
      <c r="K47" s="137"/>
      <c r="L47" s="137"/>
      <c r="M47" s="191"/>
    </row>
    <row r="48" spans="1:13" x14ac:dyDescent="0.2">
      <c r="A48" s="104"/>
      <c r="B48" s="104"/>
      <c r="C48" s="104"/>
      <c r="D48" s="104"/>
      <c r="E48" s="104"/>
      <c r="F48" s="128"/>
      <c r="G48" s="138"/>
      <c r="H48" s="139"/>
      <c r="I48" s="140"/>
      <c r="J48" s="141"/>
      <c r="K48" s="137"/>
      <c r="L48" s="137"/>
      <c r="M48" s="191"/>
    </row>
    <row r="49" spans="1:13" x14ac:dyDescent="0.2">
      <c r="A49" s="104"/>
      <c r="B49" s="104"/>
      <c r="C49" s="104"/>
      <c r="D49" s="104"/>
      <c r="E49" s="104"/>
      <c r="F49" s="128"/>
      <c r="G49" s="138"/>
      <c r="H49" s="139"/>
      <c r="I49" s="140"/>
      <c r="J49" s="141"/>
      <c r="K49" s="137"/>
      <c r="L49" s="137"/>
      <c r="M49" s="191"/>
    </row>
    <row r="50" spans="1:13" x14ac:dyDescent="0.2">
      <c r="A50" s="104"/>
      <c r="B50" s="104"/>
      <c r="C50" s="104"/>
      <c r="D50" s="104"/>
      <c r="E50" s="104"/>
      <c r="F50" s="128"/>
      <c r="G50" s="138"/>
      <c r="H50" s="139"/>
      <c r="I50" s="140"/>
      <c r="J50" s="141"/>
      <c r="K50" s="137"/>
      <c r="L50" s="137"/>
      <c r="M50" s="191"/>
    </row>
    <row r="51" spans="1:13" x14ac:dyDescent="0.2">
      <c r="A51" s="104"/>
      <c r="B51" s="104"/>
      <c r="C51" s="104"/>
      <c r="D51" s="104"/>
      <c r="E51" s="104"/>
      <c r="F51" s="128"/>
      <c r="G51" s="138"/>
      <c r="H51" s="139"/>
      <c r="I51" s="140"/>
      <c r="J51" s="141"/>
      <c r="K51" s="137"/>
      <c r="L51" s="137"/>
      <c r="M51" s="191"/>
    </row>
    <row r="52" spans="1:13" x14ac:dyDescent="0.2">
      <c r="A52" s="104"/>
      <c r="B52" s="104"/>
      <c r="C52" s="104"/>
      <c r="D52" s="104"/>
      <c r="E52" s="104"/>
      <c r="F52" s="128"/>
      <c r="G52" s="138"/>
      <c r="H52" s="139"/>
      <c r="I52" s="140"/>
      <c r="J52" s="141"/>
      <c r="K52" s="137"/>
      <c r="L52" s="137"/>
      <c r="M52" s="191"/>
    </row>
    <row r="53" spans="1:13" x14ac:dyDescent="0.2">
      <c r="A53" s="104"/>
      <c r="B53" s="104"/>
      <c r="C53" s="104"/>
      <c r="D53" s="104"/>
      <c r="E53" s="104"/>
      <c r="F53" s="128"/>
      <c r="G53" s="138"/>
      <c r="H53" s="139"/>
      <c r="I53" s="140"/>
      <c r="J53" s="141"/>
      <c r="K53" s="137"/>
      <c r="L53" s="137"/>
      <c r="M53" s="191"/>
    </row>
    <row r="54" spans="1:13" x14ac:dyDescent="0.2">
      <c r="A54" s="104"/>
      <c r="B54" s="104"/>
      <c r="C54" s="104"/>
      <c r="D54" s="104"/>
      <c r="E54" s="104"/>
      <c r="F54" s="128"/>
      <c r="G54" s="138"/>
      <c r="H54" s="139"/>
      <c r="I54" s="140"/>
      <c r="J54" s="141"/>
      <c r="K54" s="137"/>
      <c r="L54" s="137"/>
      <c r="M54" s="191"/>
    </row>
    <row r="55" spans="1:13" x14ac:dyDescent="0.2">
      <c r="A55" s="104"/>
      <c r="B55" s="104"/>
      <c r="C55" s="104"/>
      <c r="D55" s="104"/>
      <c r="E55" s="104"/>
      <c r="F55" s="128"/>
      <c r="G55" s="138"/>
      <c r="H55" s="139"/>
      <c r="I55" s="140"/>
      <c r="J55" s="141"/>
      <c r="K55" s="137"/>
      <c r="L55" s="137"/>
      <c r="M55" s="191"/>
    </row>
    <row r="56" spans="1:13" x14ac:dyDescent="0.2">
      <c r="A56" s="104"/>
      <c r="B56" s="104"/>
      <c r="C56" s="104"/>
      <c r="D56" s="104"/>
      <c r="E56" s="104"/>
      <c r="F56" s="128"/>
      <c r="G56" s="138"/>
      <c r="H56" s="139"/>
      <c r="I56" s="140"/>
      <c r="J56" s="141"/>
      <c r="K56" s="137"/>
      <c r="L56" s="137"/>
      <c r="M56" s="191"/>
    </row>
    <row r="57" spans="1:13" x14ac:dyDescent="0.2">
      <c r="A57" s="104"/>
      <c r="B57" s="104"/>
      <c r="C57" s="104"/>
      <c r="D57" s="104"/>
      <c r="E57" s="104"/>
      <c r="F57" s="128"/>
      <c r="G57" s="138"/>
      <c r="H57" s="139"/>
      <c r="I57" s="140"/>
      <c r="J57" s="141"/>
      <c r="K57" s="137"/>
      <c r="L57" s="137"/>
      <c r="M57" s="191"/>
    </row>
    <row r="58" spans="1:13" x14ac:dyDescent="0.2">
      <c r="A58" s="104"/>
      <c r="B58" s="104"/>
      <c r="C58" s="104"/>
      <c r="D58" s="104"/>
      <c r="E58" s="104"/>
      <c r="F58" s="128"/>
      <c r="G58" s="138"/>
      <c r="H58" s="139"/>
      <c r="I58" s="140"/>
      <c r="J58" s="141"/>
      <c r="K58" s="137"/>
      <c r="L58" s="137"/>
      <c r="M58" s="191"/>
    </row>
    <row r="59" spans="1:13" x14ac:dyDescent="0.2">
      <c r="A59" s="104"/>
      <c r="B59" s="104"/>
      <c r="C59" s="104"/>
      <c r="D59" s="104"/>
      <c r="E59" s="104"/>
      <c r="F59" s="128"/>
      <c r="G59" s="138"/>
      <c r="H59" s="139"/>
      <c r="I59" s="140"/>
      <c r="J59" s="141"/>
      <c r="K59" s="137"/>
      <c r="L59" s="137"/>
      <c r="M59" s="191"/>
    </row>
    <row r="60" spans="1:13" x14ac:dyDescent="0.2">
      <c r="A60" s="104"/>
      <c r="B60" s="104"/>
      <c r="C60" s="104"/>
      <c r="D60" s="104"/>
      <c r="E60" s="104"/>
      <c r="F60" s="128"/>
      <c r="G60" s="138"/>
      <c r="H60" s="139"/>
      <c r="I60" s="140"/>
      <c r="J60" s="141"/>
      <c r="K60" s="137"/>
      <c r="L60" s="137"/>
      <c r="M60" s="191"/>
    </row>
    <row r="61" spans="1:13" x14ac:dyDescent="0.2">
      <c r="A61" s="104"/>
      <c r="B61" s="104"/>
      <c r="C61" s="104"/>
      <c r="D61" s="104"/>
      <c r="E61" s="104"/>
      <c r="F61" s="128"/>
      <c r="G61" s="138"/>
      <c r="H61" s="139"/>
      <c r="I61" s="140"/>
      <c r="J61" s="141"/>
      <c r="K61" s="137"/>
      <c r="L61" s="137"/>
      <c r="M61" s="191"/>
    </row>
    <row r="62" spans="1:13" x14ac:dyDescent="0.2">
      <c r="A62" s="104"/>
      <c r="B62" s="104"/>
      <c r="C62" s="104"/>
      <c r="D62" s="104"/>
      <c r="E62" s="104"/>
      <c r="F62" s="128"/>
      <c r="G62" s="138"/>
      <c r="H62" s="139"/>
      <c r="I62" s="140"/>
      <c r="J62" s="141"/>
      <c r="K62" s="137"/>
      <c r="L62" s="137"/>
      <c r="M62" s="191"/>
    </row>
    <row r="63" spans="1:13" x14ac:dyDescent="0.2">
      <c r="A63" s="104"/>
      <c r="B63" s="104"/>
      <c r="C63" s="104"/>
      <c r="D63" s="104"/>
      <c r="E63" s="104"/>
      <c r="F63" s="128"/>
      <c r="G63" s="138"/>
      <c r="H63" s="139"/>
      <c r="I63" s="140"/>
      <c r="J63" s="141"/>
      <c r="K63" s="137"/>
      <c r="L63" s="137"/>
      <c r="M63" s="191"/>
    </row>
    <row r="64" spans="1:13" x14ac:dyDescent="0.2">
      <c r="A64" s="104"/>
      <c r="B64" s="104"/>
      <c r="C64" s="104"/>
      <c r="D64" s="104"/>
      <c r="E64" s="104"/>
      <c r="F64" s="128"/>
      <c r="G64" s="138"/>
      <c r="H64" s="139"/>
      <c r="I64" s="140"/>
      <c r="J64" s="141"/>
      <c r="K64" s="137"/>
      <c r="L64" s="137"/>
      <c r="M64" s="191"/>
    </row>
    <row r="65" spans="1:13" x14ac:dyDescent="0.2">
      <c r="A65" s="104"/>
      <c r="B65" s="104"/>
      <c r="C65" s="104"/>
      <c r="D65" s="104"/>
      <c r="E65" s="104"/>
      <c r="F65" s="128"/>
      <c r="G65" s="138"/>
      <c r="H65" s="139"/>
      <c r="I65" s="140"/>
      <c r="J65" s="141"/>
      <c r="K65" s="137"/>
      <c r="L65" s="137"/>
      <c r="M65" s="191"/>
    </row>
    <row r="66" spans="1:13" x14ac:dyDescent="0.2">
      <c r="A66" s="104"/>
      <c r="B66" s="104"/>
      <c r="C66" s="104"/>
      <c r="D66" s="104"/>
      <c r="E66" s="104"/>
      <c r="F66" s="128"/>
      <c r="G66" s="138"/>
      <c r="H66" s="139"/>
      <c r="I66" s="140"/>
      <c r="J66" s="141"/>
      <c r="K66" s="137"/>
      <c r="L66" s="137"/>
      <c r="M66" s="191"/>
    </row>
    <row r="67" spans="1:13" x14ac:dyDescent="0.2">
      <c r="A67" s="104"/>
      <c r="B67" s="104"/>
      <c r="C67" s="104"/>
      <c r="D67" s="104"/>
      <c r="E67" s="104"/>
      <c r="F67" s="128"/>
      <c r="G67" s="138"/>
      <c r="H67" s="139"/>
      <c r="I67" s="140"/>
      <c r="J67" s="141"/>
      <c r="K67" s="137"/>
      <c r="L67" s="137"/>
      <c r="M67" s="191"/>
    </row>
    <row r="68" spans="1:13" x14ac:dyDescent="0.2">
      <c r="A68" s="104"/>
      <c r="B68" s="104"/>
      <c r="C68" s="104"/>
      <c r="D68" s="104"/>
      <c r="E68" s="104"/>
      <c r="F68" s="128"/>
      <c r="G68" s="138"/>
      <c r="H68" s="139"/>
      <c r="I68" s="140"/>
      <c r="J68" s="141"/>
      <c r="K68" s="137"/>
      <c r="L68" s="137"/>
      <c r="M68" s="191"/>
    </row>
    <row r="69" spans="1:13" x14ac:dyDescent="0.2">
      <c r="A69" s="104"/>
      <c r="B69" s="104"/>
      <c r="C69" s="104"/>
      <c r="D69" s="104"/>
      <c r="E69" s="104"/>
      <c r="F69" s="128"/>
      <c r="G69" s="138"/>
      <c r="H69" s="139"/>
      <c r="I69" s="140"/>
      <c r="J69" s="141"/>
      <c r="K69" s="137"/>
      <c r="L69" s="137"/>
      <c r="M69" s="191"/>
    </row>
    <row r="70" spans="1:13" x14ac:dyDescent="0.2">
      <c r="A70" s="104"/>
      <c r="B70" s="104"/>
      <c r="C70" s="104"/>
      <c r="D70" s="104"/>
      <c r="E70" s="104"/>
      <c r="F70" s="128"/>
      <c r="G70" s="138"/>
      <c r="H70" s="139"/>
      <c r="I70" s="140"/>
      <c r="J70" s="141"/>
      <c r="K70" s="137"/>
      <c r="L70" s="137"/>
      <c r="M70" s="191"/>
    </row>
    <row r="71" spans="1:13" x14ac:dyDescent="0.2">
      <c r="A71" s="104"/>
      <c r="B71" s="104"/>
      <c r="C71" s="104"/>
      <c r="D71" s="104"/>
      <c r="E71" s="104"/>
      <c r="F71" s="128"/>
      <c r="G71" s="138"/>
      <c r="H71" s="139"/>
      <c r="I71" s="140"/>
      <c r="J71" s="141"/>
      <c r="K71" s="137"/>
      <c r="L71" s="137"/>
      <c r="M71" s="191"/>
    </row>
    <row r="72" spans="1:13" x14ac:dyDescent="0.2">
      <c r="A72" s="104"/>
      <c r="B72" s="104"/>
      <c r="C72" s="104"/>
      <c r="D72" s="104"/>
      <c r="E72" s="104"/>
      <c r="F72" s="128"/>
      <c r="G72" s="138"/>
      <c r="H72" s="139"/>
      <c r="I72" s="140"/>
      <c r="J72" s="141"/>
      <c r="K72" s="137"/>
      <c r="L72" s="137"/>
      <c r="M72" s="191"/>
    </row>
    <row r="73" spans="1:13" x14ac:dyDescent="0.2">
      <c r="A73" s="104"/>
      <c r="B73" s="104"/>
      <c r="C73" s="104"/>
      <c r="D73" s="104"/>
      <c r="E73" s="104"/>
      <c r="F73" s="128"/>
      <c r="G73" s="138"/>
      <c r="H73" s="139"/>
      <c r="I73" s="140"/>
      <c r="J73" s="141"/>
      <c r="K73" s="137"/>
      <c r="L73" s="137"/>
      <c r="M73" s="191"/>
    </row>
    <row r="74" spans="1:13" x14ac:dyDescent="0.2">
      <c r="A74" s="104"/>
      <c r="B74" s="104"/>
      <c r="C74" s="104"/>
      <c r="D74" s="104"/>
      <c r="E74" s="104"/>
      <c r="F74" s="128"/>
      <c r="G74" s="138"/>
      <c r="H74" s="139"/>
      <c r="I74" s="140"/>
      <c r="J74" s="141"/>
      <c r="K74" s="137"/>
      <c r="L74" s="137"/>
      <c r="M74" s="191"/>
    </row>
    <row r="75" spans="1:13" x14ac:dyDescent="0.2">
      <c r="A75" s="104"/>
      <c r="B75" s="104"/>
      <c r="C75" s="104"/>
      <c r="D75" s="104"/>
      <c r="E75" s="104"/>
      <c r="F75" s="128"/>
      <c r="G75" s="138"/>
      <c r="H75" s="139"/>
      <c r="I75" s="140"/>
      <c r="J75" s="141"/>
      <c r="K75" s="137"/>
      <c r="L75" s="137"/>
      <c r="M75" s="191"/>
    </row>
    <row r="76" spans="1:13" x14ac:dyDescent="0.2">
      <c r="A76" s="104"/>
      <c r="B76" s="104"/>
      <c r="C76" s="104"/>
      <c r="D76" s="104"/>
      <c r="E76" s="104"/>
      <c r="F76" s="128"/>
      <c r="G76" s="138"/>
      <c r="H76" s="139"/>
      <c r="I76" s="140"/>
      <c r="J76" s="141"/>
      <c r="K76" s="137"/>
      <c r="L76" s="137"/>
      <c r="M76" s="191"/>
    </row>
    <row r="77" spans="1:13" x14ac:dyDescent="0.2">
      <c r="A77" s="104"/>
      <c r="B77" s="104"/>
      <c r="C77" s="104"/>
      <c r="D77" s="104"/>
      <c r="E77" s="104"/>
      <c r="F77" s="128"/>
      <c r="G77" s="138"/>
      <c r="H77" s="139"/>
      <c r="I77" s="140"/>
      <c r="J77" s="141"/>
      <c r="K77" s="137"/>
      <c r="L77" s="137"/>
      <c r="M77" s="191"/>
    </row>
    <row r="78" spans="1:13" x14ac:dyDescent="0.2">
      <c r="A78" s="104"/>
      <c r="B78" s="104"/>
      <c r="C78" s="104"/>
      <c r="D78" s="104"/>
      <c r="E78" s="104"/>
      <c r="F78" s="128"/>
      <c r="G78" s="138"/>
      <c r="H78" s="139"/>
      <c r="I78" s="140"/>
      <c r="J78" s="141"/>
      <c r="K78" s="137"/>
      <c r="L78" s="137"/>
      <c r="M78" s="191"/>
    </row>
    <row r="79" spans="1:13" x14ac:dyDescent="0.2">
      <c r="A79" s="104"/>
      <c r="B79" s="104"/>
      <c r="C79" s="104"/>
      <c r="D79" s="104"/>
      <c r="E79" s="104"/>
      <c r="F79" s="128"/>
      <c r="G79" s="138"/>
      <c r="H79" s="139"/>
      <c r="I79" s="140"/>
      <c r="J79" s="141"/>
      <c r="K79" s="137"/>
      <c r="L79" s="137"/>
      <c r="M79" s="191"/>
    </row>
    <row r="80" spans="1:13" x14ac:dyDescent="0.2">
      <c r="A80" s="104"/>
      <c r="B80" s="104"/>
      <c r="C80" s="104"/>
      <c r="D80" s="104"/>
      <c r="E80" s="104"/>
      <c r="F80" s="128"/>
      <c r="G80" s="138"/>
      <c r="H80" s="139"/>
      <c r="I80" s="140"/>
      <c r="J80" s="141"/>
      <c r="K80" s="137"/>
      <c r="L80" s="137"/>
      <c r="M80" s="191"/>
    </row>
    <row r="81" spans="1:13" x14ac:dyDescent="0.2">
      <c r="A81" s="104"/>
      <c r="B81" s="104"/>
      <c r="C81" s="104"/>
      <c r="D81" s="104"/>
      <c r="E81" s="104"/>
      <c r="F81" s="128"/>
      <c r="G81" s="138"/>
      <c r="H81" s="139"/>
      <c r="I81" s="140"/>
      <c r="J81" s="141"/>
      <c r="K81" s="137"/>
      <c r="L81" s="137"/>
      <c r="M81" s="191"/>
    </row>
    <row r="82" spans="1:13" x14ac:dyDescent="0.2">
      <c r="A82" s="104"/>
      <c r="B82" s="104"/>
      <c r="C82" s="104"/>
      <c r="D82" s="104"/>
      <c r="E82" s="104"/>
      <c r="F82" s="128"/>
      <c r="G82" s="138"/>
      <c r="H82" s="139"/>
      <c r="I82" s="140"/>
      <c r="J82" s="141"/>
      <c r="K82" s="137"/>
      <c r="L82" s="137"/>
      <c r="M82" s="191"/>
    </row>
    <row r="83" spans="1:13" x14ac:dyDescent="0.2">
      <c r="A83" s="104"/>
      <c r="B83" s="104"/>
      <c r="C83" s="104"/>
      <c r="D83" s="104"/>
      <c r="E83" s="104"/>
      <c r="F83" s="128"/>
      <c r="G83" s="138"/>
      <c r="H83" s="139"/>
      <c r="I83" s="140"/>
      <c r="J83" s="141"/>
      <c r="K83" s="137"/>
      <c r="L83" s="137"/>
      <c r="M83" s="191"/>
    </row>
    <row r="84" spans="1:13" x14ac:dyDescent="0.2">
      <c r="A84" s="104"/>
      <c r="B84" s="104"/>
      <c r="C84" s="104"/>
      <c r="D84" s="104"/>
      <c r="E84" s="104"/>
      <c r="F84" s="128"/>
      <c r="G84" s="138"/>
      <c r="H84" s="139"/>
      <c r="I84" s="140"/>
      <c r="J84" s="141"/>
      <c r="K84" s="137"/>
      <c r="L84" s="137"/>
      <c r="M84" s="191"/>
    </row>
    <row r="85" spans="1:13" x14ac:dyDescent="0.2">
      <c r="A85" s="104"/>
      <c r="B85" s="104"/>
      <c r="C85" s="104"/>
      <c r="D85" s="104"/>
      <c r="E85" s="104"/>
      <c r="F85" s="128"/>
      <c r="G85" s="138"/>
      <c r="H85" s="139"/>
      <c r="I85" s="140"/>
      <c r="J85" s="141"/>
      <c r="K85" s="137"/>
      <c r="L85" s="137"/>
      <c r="M85" s="191"/>
    </row>
    <row r="86" spans="1:13" x14ac:dyDescent="0.2">
      <c r="A86" s="104"/>
      <c r="B86" s="104"/>
      <c r="C86" s="104"/>
      <c r="D86" s="104"/>
      <c r="E86" s="104"/>
      <c r="F86" s="128"/>
      <c r="G86" s="138"/>
      <c r="H86" s="139"/>
      <c r="I86" s="140"/>
      <c r="J86" s="141"/>
      <c r="K86" s="137"/>
      <c r="L86" s="137"/>
      <c r="M86" s="191"/>
    </row>
    <row r="87" spans="1:13" x14ac:dyDescent="0.2">
      <c r="A87" s="104"/>
      <c r="B87" s="104"/>
      <c r="C87" s="104"/>
      <c r="D87" s="104"/>
      <c r="E87" s="104"/>
      <c r="F87" s="128"/>
      <c r="G87" s="138"/>
      <c r="H87" s="139"/>
      <c r="I87" s="140"/>
      <c r="J87" s="141"/>
      <c r="K87" s="137"/>
      <c r="L87" s="137"/>
      <c r="M87" s="191"/>
    </row>
    <row r="88" spans="1:13" x14ac:dyDescent="0.2">
      <c r="A88" s="104"/>
      <c r="B88" s="104"/>
      <c r="C88" s="104"/>
      <c r="D88" s="104"/>
      <c r="E88" s="104"/>
      <c r="F88" s="128"/>
      <c r="G88" s="138"/>
      <c r="H88" s="139"/>
      <c r="I88" s="140"/>
      <c r="J88" s="141"/>
      <c r="K88" s="137"/>
      <c r="L88" s="137"/>
      <c r="M88" s="191"/>
    </row>
    <row r="89" spans="1:13" x14ac:dyDescent="0.2">
      <c r="A89" s="104"/>
      <c r="B89" s="104"/>
      <c r="C89" s="104"/>
      <c r="D89" s="104"/>
      <c r="E89" s="104"/>
      <c r="F89" s="128"/>
      <c r="G89" s="138"/>
      <c r="H89" s="139"/>
      <c r="I89" s="140"/>
      <c r="J89" s="141"/>
      <c r="K89" s="137"/>
      <c r="L89" s="137"/>
      <c r="M89" s="191"/>
    </row>
    <row r="90" spans="1:13" x14ac:dyDescent="0.2">
      <c r="A90" s="104"/>
      <c r="B90" s="104"/>
      <c r="C90" s="104"/>
      <c r="D90" s="104"/>
      <c r="E90" s="104"/>
      <c r="F90" s="128"/>
      <c r="G90" s="138"/>
      <c r="H90" s="139"/>
      <c r="I90" s="140"/>
      <c r="J90" s="141"/>
      <c r="K90" s="137"/>
      <c r="L90" s="137"/>
      <c r="M90" s="191"/>
    </row>
    <row r="91" spans="1:13" x14ac:dyDescent="0.2">
      <c r="A91" s="104"/>
      <c r="B91" s="104"/>
      <c r="C91" s="104"/>
      <c r="D91" s="104"/>
      <c r="E91" s="104"/>
      <c r="F91" s="128"/>
      <c r="G91" s="138"/>
      <c r="H91" s="139"/>
      <c r="I91" s="140"/>
      <c r="J91" s="141"/>
      <c r="K91" s="137"/>
      <c r="L91" s="137"/>
      <c r="M91" s="191"/>
    </row>
    <row r="92" spans="1:13" x14ac:dyDescent="0.2">
      <c r="A92" s="104"/>
      <c r="B92" s="104"/>
      <c r="C92" s="104"/>
      <c r="D92" s="104"/>
      <c r="E92" s="104"/>
      <c r="F92" s="128"/>
      <c r="G92" s="138"/>
      <c r="H92" s="139"/>
      <c r="I92" s="140"/>
      <c r="J92" s="141"/>
      <c r="K92" s="137"/>
      <c r="L92" s="137"/>
      <c r="M92" s="191"/>
    </row>
    <row r="93" spans="1:13" x14ac:dyDescent="0.2">
      <c r="A93" s="104"/>
      <c r="B93" s="104"/>
      <c r="C93" s="104"/>
      <c r="D93" s="104"/>
      <c r="E93" s="104"/>
      <c r="F93" s="128"/>
      <c r="G93" s="138"/>
      <c r="H93" s="139"/>
      <c r="I93" s="140"/>
      <c r="J93" s="141"/>
      <c r="K93" s="137"/>
      <c r="L93" s="137"/>
      <c r="M93" s="191"/>
    </row>
    <row r="94" spans="1:13" x14ac:dyDescent="0.2">
      <c r="A94" s="104"/>
      <c r="B94" s="104"/>
      <c r="C94" s="104"/>
      <c r="D94" s="104"/>
      <c r="E94" s="104"/>
      <c r="F94" s="128"/>
      <c r="G94" s="138"/>
      <c r="H94" s="139"/>
      <c r="I94" s="140"/>
      <c r="J94" s="141"/>
      <c r="K94" s="137"/>
      <c r="L94" s="137"/>
      <c r="M94" s="191"/>
    </row>
    <row r="95" spans="1:13" x14ac:dyDescent="0.2">
      <c r="A95" s="104"/>
      <c r="B95" s="104"/>
      <c r="C95" s="104"/>
      <c r="D95" s="104"/>
      <c r="E95" s="104"/>
      <c r="F95" s="128"/>
      <c r="G95" s="138"/>
      <c r="H95" s="139"/>
      <c r="I95" s="140"/>
      <c r="J95" s="141"/>
      <c r="K95" s="137"/>
      <c r="L95" s="137"/>
      <c r="M95" s="191"/>
    </row>
    <row r="96" spans="1:13" x14ac:dyDescent="0.2">
      <c r="A96" s="104"/>
      <c r="B96" s="104"/>
      <c r="C96" s="104"/>
      <c r="D96" s="104"/>
      <c r="E96" s="104"/>
      <c r="F96" s="128"/>
      <c r="G96" s="138"/>
      <c r="H96" s="139"/>
      <c r="I96" s="140"/>
      <c r="J96" s="141"/>
      <c r="K96" s="137"/>
      <c r="L96" s="137"/>
      <c r="M96" s="191"/>
    </row>
    <row r="97" spans="1:13" x14ac:dyDescent="0.2">
      <c r="A97" s="104"/>
      <c r="B97" s="104"/>
      <c r="C97" s="104"/>
      <c r="D97" s="104"/>
      <c r="E97" s="104"/>
      <c r="F97" s="128"/>
      <c r="G97" s="138"/>
      <c r="H97" s="139"/>
      <c r="I97" s="140"/>
      <c r="J97" s="141"/>
      <c r="K97" s="137"/>
      <c r="L97" s="137"/>
      <c r="M97" s="191"/>
    </row>
    <row r="98" spans="1:13" x14ac:dyDescent="0.2">
      <c r="A98" s="104"/>
      <c r="B98" s="104"/>
      <c r="C98" s="104"/>
      <c r="D98" s="104"/>
      <c r="E98" s="104"/>
      <c r="F98" s="128"/>
      <c r="G98" s="138"/>
      <c r="H98" s="139"/>
      <c r="I98" s="140"/>
      <c r="J98" s="141"/>
      <c r="K98" s="137"/>
      <c r="L98" s="137"/>
      <c r="M98" s="191"/>
    </row>
    <row r="99" spans="1:13" x14ac:dyDescent="0.2">
      <c r="A99" s="104"/>
      <c r="B99" s="104"/>
      <c r="C99" s="104"/>
      <c r="D99" s="104"/>
      <c r="E99" s="104"/>
      <c r="F99" s="128"/>
      <c r="G99" s="138"/>
      <c r="H99" s="139"/>
      <c r="I99" s="140"/>
      <c r="J99" s="141"/>
      <c r="K99" s="137"/>
      <c r="L99" s="137"/>
      <c r="M99" s="191"/>
    </row>
    <row r="100" spans="1:13" x14ac:dyDescent="0.2">
      <c r="A100" s="104"/>
      <c r="B100" s="104"/>
      <c r="C100" s="104"/>
      <c r="D100" s="104"/>
      <c r="E100" s="104"/>
      <c r="F100" s="128"/>
      <c r="G100" s="138"/>
      <c r="H100" s="139"/>
      <c r="I100" s="140"/>
      <c r="J100" s="141"/>
      <c r="K100" s="137"/>
      <c r="L100" s="137"/>
      <c r="M100" s="191"/>
    </row>
    <row r="101" spans="1:13" x14ac:dyDescent="0.2">
      <c r="A101" s="104"/>
      <c r="B101" s="104"/>
      <c r="C101" s="104"/>
      <c r="D101" s="104"/>
      <c r="E101" s="104"/>
      <c r="F101" s="128"/>
      <c r="G101" s="138"/>
      <c r="H101" s="139"/>
      <c r="I101" s="140"/>
      <c r="J101" s="141"/>
      <c r="K101" s="137"/>
      <c r="L101" s="137"/>
      <c r="M101" s="191"/>
    </row>
    <row r="102" spans="1:13" x14ac:dyDescent="0.2">
      <c r="A102" s="104"/>
      <c r="B102" s="104"/>
      <c r="C102" s="104"/>
      <c r="D102" s="104"/>
      <c r="E102" s="104"/>
      <c r="F102" s="128"/>
      <c r="G102" s="138"/>
      <c r="H102" s="139"/>
      <c r="I102" s="140"/>
      <c r="J102" s="141"/>
      <c r="K102" s="137"/>
      <c r="L102" s="137"/>
      <c r="M102" s="191"/>
    </row>
    <row r="103" spans="1:13" x14ac:dyDescent="0.2">
      <c r="A103" s="104"/>
      <c r="B103" s="104"/>
      <c r="C103" s="104"/>
      <c r="D103" s="104"/>
      <c r="E103" s="104"/>
      <c r="F103" s="128"/>
      <c r="G103" s="138"/>
      <c r="H103" s="139"/>
      <c r="I103" s="140"/>
      <c r="J103" s="141"/>
      <c r="K103" s="137"/>
      <c r="L103" s="137"/>
      <c r="M103" s="191"/>
    </row>
    <row r="104" spans="1:13" x14ac:dyDescent="0.2">
      <c r="A104" s="104"/>
      <c r="B104" s="104"/>
      <c r="C104" s="104"/>
      <c r="D104" s="104"/>
      <c r="E104" s="104"/>
      <c r="F104" s="128"/>
      <c r="G104" s="138"/>
      <c r="H104" s="139"/>
      <c r="I104" s="140"/>
      <c r="J104" s="141"/>
      <c r="K104" s="137"/>
      <c r="L104" s="137"/>
      <c r="M104" s="18"/>
    </row>
    <row r="105" spans="1:13" x14ac:dyDescent="0.2">
      <c r="A105" s="104"/>
      <c r="B105" s="104"/>
      <c r="C105" s="104"/>
      <c r="D105" s="104"/>
      <c r="E105" s="104"/>
      <c r="F105" s="128"/>
      <c r="G105" s="138"/>
      <c r="H105" s="139"/>
      <c r="I105" s="140"/>
      <c r="J105" s="141"/>
      <c r="K105" s="137"/>
      <c r="L105" s="137"/>
      <c r="M105" s="18"/>
    </row>
    <row r="106" spans="1:13" x14ac:dyDescent="0.2">
      <c r="A106" s="104"/>
      <c r="B106" s="104"/>
      <c r="C106" s="104"/>
      <c r="D106" s="104"/>
      <c r="E106" s="104"/>
      <c r="F106" s="128"/>
      <c r="G106" s="138"/>
      <c r="H106" s="139"/>
      <c r="I106" s="140"/>
      <c r="J106" s="141"/>
      <c r="K106" s="137"/>
      <c r="L106" s="137"/>
      <c r="M106" s="18"/>
    </row>
    <row r="107" spans="1:13" x14ac:dyDescent="0.2">
      <c r="A107" s="104"/>
      <c r="B107" s="104"/>
      <c r="C107" s="104"/>
      <c r="D107" s="104"/>
      <c r="E107" s="104"/>
      <c r="F107" s="128"/>
      <c r="G107" s="138"/>
      <c r="H107" s="139"/>
      <c r="I107" s="140"/>
      <c r="J107" s="141"/>
      <c r="K107" s="137"/>
      <c r="L107" s="137"/>
      <c r="M107" s="18"/>
    </row>
    <row r="108" spans="1:13" x14ac:dyDescent="0.2">
      <c r="A108" s="104"/>
      <c r="B108" s="104"/>
      <c r="C108" s="104"/>
      <c r="D108" s="104"/>
      <c r="E108" s="104"/>
      <c r="F108" s="128"/>
      <c r="G108" s="138"/>
      <c r="H108" s="139"/>
      <c r="I108" s="140"/>
      <c r="J108" s="141"/>
      <c r="K108" s="137"/>
      <c r="L108" s="137"/>
      <c r="M108" s="18"/>
    </row>
    <row r="109" spans="1:13" x14ac:dyDescent="0.2">
      <c r="A109" s="104"/>
      <c r="B109" s="104"/>
      <c r="C109" s="104"/>
      <c r="D109" s="104"/>
      <c r="E109" s="104"/>
      <c r="F109" s="128"/>
      <c r="G109" s="138"/>
      <c r="H109" s="139"/>
      <c r="I109" s="140"/>
      <c r="J109" s="141"/>
      <c r="K109" s="137"/>
      <c r="L109" s="137"/>
      <c r="M109" s="18"/>
    </row>
    <row r="110" spans="1:13" x14ac:dyDescent="0.2">
      <c r="A110" s="104"/>
      <c r="B110" s="104"/>
      <c r="C110" s="104"/>
      <c r="D110" s="104"/>
      <c r="E110" s="104"/>
      <c r="F110" s="128"/>
      <c r="G110" s="138"/>
      <c r="H110" s="139"/>
      <c r="I110" s="140"/>
      <c r="J110" s="141"/>
      <c r="K110" s="137"/>
      <c r="L110" s="137"/>
      <c r="M110" s="18"/>
    </row>
    <row r="111" spans="1:13" x14ac:dyDescent="0.2">
      <c r="A111" s="104"/>
      <c r="B111" s="104"/>
      <c r="C111" s="104"/>
      <c r="D111" s="104"/>
      <c r="E111" s="104"/>
      <c r="F111" s="128"/>
      <c r="G111" s="138"/>
      <c r="H111" s="139"/>
      <c r="I111" s="140"/>
      <c r="J111" s="141"/>
      <c r="K111" s="137"/>
      <c r="L111" s="137"/>
      <c r="M111" s="18"/>
    </row>
    <row r="112" spans="1:13" x14ac:dyDescent="0.2">
      <c r="A112" s="104"/>
      <c r="B112" s="104"/>
      <c r="C112" s="104"/>
      <c r="D112" s="104"/>
      <c r="E112" s="104"/>
      <c r="F112" s="128"/>
      <c r="G112" s="138"/>
      <c r="H112" s="139"/>
      <c r="I112" s="140"/>
      <c r="J112" s="141"/>
      <c r="K112" s="137"/>
      <c r="L112" s="137"/>
      <c r="M112" s="18"/>
    </row>
    <row r="113" spans="1:16" x14ac:dyDescent="0.2">
      <c r="A113" s="104"/>
      <c r="B113" s="104"/>
      <c r="C113" s="104"/>
      <c r="D113" s="104"/>
      <c r="E113" s="104"/>
      <c r="F113" s="128"/>
      <c r="G113" s="138"/>
      <c r="H113" s="139"/>
      <c r="I113" s="140"/>
      <c r="J113" s="141"/>
      <c r="K113" s="137"/>
      <c r="L113" s="137"/>
      <c r="M113" s="18"/>
    </row>
    <row r="114" spans="1:16" x14ac:dyDescent="0.2">
      <c r="A114" s="104"/>
      <c r="B114" s="104"/>
      <c r="C114" s="104"/>
      <c r="D114" s="104"/>
      <c r="E114" s="104"/>
      <c r="F114" s="128"/>
      <c r="G114" s="138"/>
      <c r="H114" s="139"/>
      <c r="I114" s="140"/>
      <c r="J114" s="141"/>
      <c r="K114" s="137"/>
      <c r="L114" s="137"/>
      <c r="M114" s="18"/>
    </row>
    <row r="115" spans="1:16" x14ac:dyDescent="0.2">
      <c r="A115" s="104"/>
      <c r="B115" s="104"/>
      <c r="C115" s="104"/>
      <c r="D115" s="104"/>
      <c r="E115" s="104"/>
      <c r="F115" s="128"/>
      <c r="G115" s="138"/>
      <c r="H115" s="139"/>
      <c r="I115" s="140"/>
      <c r="J115" s="141"/>
      <c r="K115" s="137"/>
      <c r="L115" s="137"/>
      <c r="M115" s="18"/>
    </row>
    <row r="116" spans="1:16" x14ac:dyDescent="0.2">
      <c r="A116" s="104"/>
      <c r="B116" s="104"/>
      <c r="C116" s="104"/>
      <c r="D116" s="104"/>
      <c r="E116" s="104"/>
      <c r="F116" s="128"/>
      <c r="G116" s="138"/>
      <c r="H116" s="139"/>
      <c r="I116" s="140"/>
      <c r="J116" s="141"/>
      <c r="K116" s="137"/>
      <c r="L116" s="137"/>
      <c r="M116" s="18"/>
    </row>
    <row r="117" spans="1:16" x14ac:dyDescent="0.2">
      <c r="A117" s="104"/>
      <c r="B117" s="104"/>
      <c r="C117" s="104"/>
      <c r="D117" s="104"/>
      <c r="E117" s="104"/>
      <c r="F117" s="128"/>
      <c r="G117" s="138"/>
      <c r="H117" s="139"/>
      <c r="I117" s="140"/>
      <c r="J117" s="141"/>
      <c r="K117" s="137"/>
      <c r="L117" s="137"/>
      <c r="M117" s="18"/>
    </row>
    <row r="118" spans="1:16" x14ac:dyDescent="0.2">
      <c r="A118" s="104"/>
      <c r="B118" s="104"/>
      <c r="C118" s="104"/>
      <c r="D118" s="104"/>
      <c r="E118" s="104"/>
      <c r="F118" s="128"/>
      <c r="G118" s="138"/>
      <c r="H118" s="139"/>
      <c r="I118" s="140"/>
      <c r="J118" s="141"/>
      <c r="K118" s="137"/>
      <c r="L118" s="137"/>
      <c r="M118" s="18"/>
    </row>
    <row r="119" spans="1:16" x14ac:dyDescent="0.2">
      <c r="A119" s="104"/>
      <c r="B119" s="104"/>
      <c r="C119" s="104"/>
      <c r="D119" s="104"/>
      <c r="E119" s="104"/>
      <c r="F119" s="128"/>
      <c r="G119" s="138"/>
      <c r="H119" s="139"/>
      <c r="I119" s="140"/>
      <c r="J119" s="141"/>
      <c r="K119" s="137"/>
      <c r="L119" s="137"/>
      <c r="M119" s="18"/>
    </row>
    <row r="120" spans="1:16" x14ac:dyDescent="0.2">
      <c r="A120" s="104"/>
      <c r="B120" s="104"/>
      <c r="C120" s="104"/>
      <c r="D120" s="104"/>
      <c r="E120" s="104"/>
      <c r="F120" s="128"/>
      <c r="G120" s="138"/>
      <c r="H120" s="139"/>
      <c r="I120" s="140"/>
      <c r="J120" s="141"/>
      <c r="K120" s="137"/>
      <c r="L120" s="137"/>
      <c r="M120" s="18"/>
    </row>
    <row r="121" spans="1:16" x14ac:dyDescent="0.2">
      <c r="A121" s="104"/>
      <c r="B121" s="104"/>
      <c r="C121" s="104"/>
      <c r="D121" s="104"/>
      <c r="E121" s="104"/>
      <c r="F121" s="128"/>
      <c r="G121" s="138"/>
      <c r="H121" s="139"/>
      <c r="I121" s="140"/>
      <c r="J121" s="141"/>
      <c r="K121" s="137"/>
      <c r="L121" s="137"/>
      <c r="M121" s="18"/>
    </row>
    <row r="122" spans="1:16" x14ac:dyDescent="0.2">
      <c r="A122" s="104"/>
      <c r="B122" s="104"/>
      <c r="C122" s="104"/>
      <c r="D122" s="104"/>
      <c r="E122" s="104"/>
      <c r="F122" s="128"/>
      <c r="G122" s="138"/>
      <c r="H122" s="139"/>
      <c r="I122" s="140"/>
      <c r="J122" s="141"/>
      <c r="K122" s="137"/>
      <c r="L122" s="137"/>
      <c r="M122" s="18"/>
    </row>
    <row r="123" spans="1:16" x14ac:dyDescent="0.2">
      <c r="A123" s="104"/>
      <c r="B123" s="104"/>
      <c r="C123" s="104"/>
      <c r="D123" s="104"/>
      <c r="E123" s="104"/>
      <c r="F123" s="128"/>
      <c r="G123" s="138"/>
      <c r="H123" s="139"/>
      <c r="I123" s="140"/>
      <c r="J123" s="141"/>
      <c r="K123" s="137"/>
      <c r="L123" s="137"/>
      <c r="M123" s="18"/>
    </row>
    <row r="124" spans="1:16" x14ac:dyDescent="0.2">
      <c r="A124" s="104"/>
      <c r="B124" s="104"/>
      <c r="C124" s="104"/>
      <c r="D124" s="104"/>
      <c r="E124" s="104"/>
      <c r="F124" s="128"/>
      <c r="G124" s="138"/>
      <c r="H124" s="139"/>
      <c r="I124" s="140"/>
      <c r="J124" s="141"/>
      <c r="K124" s="137"/>
      <c r="L124" s="137"/>
      <c r="M124" s="18"/>
    </row>
    <row r="125" spans="1:16" x14ac:dyDescent="0.2">
      <c r="A125" s="104"/>
      <c r="B125" s="104"/>
      <c r="C125" s="104"/>
      <c r="D125" s="104"/>
      <c r="E125" s="104"/>
      <c r="F125" s="128"/>
      <c r="G125" s="138"/>
      <c r="H125" s="139"/>
      <c r="I125" s="140"/>
      <c r="J125" s="141"/>
      <c r="K125" s="137"/>
      <c r="L125" s="137"/>
      <c r="M125" s="18"/>
    </row>
    <row r="126" spans="1:16" x14ac:dyDescent="0.2">
      <c r="A126" s="104"/>
      <c r="B126" s="104"/>
      <c r="C126" s="104"/>
      <c r="D126" s="104"/>
      <c r="E126" s="104"/>
      <c r="F126" s="128"/>
      <c r="G126" s="138"/>
      <c r="H126" s="139"/>
      <c r="I126" s="140"/>
      <c r="J126" s="141"/>
      <c r="K126" s="137"/>
      <c r="L126" s="137"/>
      <c r="M126" s="18"/>
    </row>
    <row r="127" spans="1:16" x14ac:dyDescent="0.2">
      <c r="A127" s="104"/>
      <c r="B127" s="137"/>
      <c r="C127" s="137"/>
      <c r="D127" s="18"/>
      <c r="F127" s="11"/>
      <c r="G127" s="19"/>
      <c r="P127" s="11"/>
    </row>
    <row r="128" spans="1:16" x14ac:dyDescent="0.2">
      <c r="A128" s="104"/>
      <c r="B128" s="115"/>
      <c r="C128" s="137"/>
      <c r="D128" s="18"/>
      <c r="F128" s="11"/>
      <c r="G128" s="19"/>
      <c r="P128" s="11"/>
    </row>
    <row r="129" spans="1:16" x14ac:dyDescent="0.2">
      <c r="A129" s="104"/>
      <c r="B129" s="116"/>
      <c r="C129" s="137"/>
      <c r="D129" s="18"/>
      <c r="F129" s="11"/>
      <c r="G129" s="19"/>
      <c r="P129" s="11"/>
    </row>
    <row r="130" spans="1:16" x14ac:dyDescent="0.2">
      <c r="A130" s="104"/>
      <c r="B130" s="144"/>
      <c r="C130" s="137"/>
      <c r="D130" s="18"/>
      <c r="F130" s="11"/>
      <c r="G130" s="19"/>
      <c r="P130" s="11"/>
    </row>
    <row r="131" spans="1:16" s="3" customFormat="1" ht="12.75" x14ac:dyDescent="0.2">
      <c r="A131" s="104"/>
      <c r="B131" s="104"/>
      <c r="C131" s="142"/>
    </row>
    <row r="132" spans="1:16" s="46" customFormat="1" ht="12.75" x14ac:dyDescent="0.2">
      <c r="A132" s="145"/>
      <c r="B132" s="104"/>
      <c r="C132" s="143"/>
      <c r="E132" s="47"/>
    </row>
    <row r="133" spans="1:16" s="1" customFormat="1" ht="12.75" x14ac:dyDescent="0.2">
      <c r="A133" s="119"/>
      <c r="B133" s="104"/>
      <c r="C133" s="104"/>
    </row>
    <row r="134" spans="1:16" s="1" customFormat="1" ht="12.75" x14ac:dyDescent="0.2">
      <c r="A134" s="119"/>
      <c r="B134" s="104"/>
      <c r="C134" s="104"/>
    </row>
    <row r="135" spans="1:16" s="1" customFormat="1" ht="12.75" x14ac:dyDescent="0.2">
      <c r="A135" s="119"/>
      <c r="B135" s="104"/>
      <c r="C135" s="104"/>
    </row>
    <row r="136" spans="1:16" s="1" customFormat="1" ht="12.75" x14ac:dyDescent="0.2">
      <c r="A136" s="119"/>
      <c r="B136" s="104"/>
      <c r="C136" s="104"/>
    </row>
    <row r="137" spans="1:16" s="1" customFormat="1" ht="12.75" x14ac:dyDescent="0.2">
      <c r="A137" s="119"/>
      <c r="B137" s="104"/>
      <c r="C137" s="104"/>
    </row>
    <row r="138" spans="1:16" s="1" customFormat="1" ht="12.75" x14ac:dyDescent="0.2">
      <c r="A138" s="119"/>
      <c r="B138" s="104"/>
      <c r="C138" s="104"/>
    </row>
    <row r="139" spans="1:16" s="1" customFormat="1" ht="12.75" x14ac:dyDescent="0.2">
      <c r="A139" s="119"/>
      <c r="B139" s="104"/>
      <c r="C139" s="104"/>
    </row>
    <row r="140" spans="1:16" s="1" customFormat="1" x14ac:dyDescent="0.2">
      <c r="A140" s="119"/>
      <c r="B140" s="104"/>
      <c r="C140" s="104"/>
      <c r="F140" s="2"/>
    </row>
    <row r="141" spans="1:16" s="1" customFormat="1" x14ac:dyDescent="0.2">
      <c r="A141" s="119"/>
      <c r="B141" s="104"/>
      <c r="C141" s="104"/>
      <c r="F141" s="2"/>
    </row>
    <row r="142" spans="1:16" s="1" customFormat="1" ht="163.5" customHeight="1" x14ac:dyDescent="0.2">
      <c r="A142" s="119"/>
      <c r="B142" s="104"/>
      <c r="C142" s="104"/>
      <c r="F142" s="2"/>
    </row>
    <row r="143" spans="1:16" s="1" customFormat="1" x14ac:dyDescent="0.2">
      <c r="A143" s="119"/>
      <c r="B143" s="104"/>
      <c r="C143" s="104"/>
      <c r="F143" s="2"/>
    </row>
    <row r="144" spans="1:16" s="1" customFormat="1" x14ac:dyDescent="0.2">
      <c r="A144" s="119"/>
      <c r="B144" s="104"/>
      <c r="C144" s="104"/>
      <c r="F144" s="2"/>
    </row>
    <row r="145" spans="1:16" s="1" customFormat="1" ht="107.25" customHeight="1" x14ac:dyDescent="0.2">
      <c r="A145" s="119"/>
      <c r="B145" s="104"/>
      <c r="C145" s="104"/>
      <c r="F145" s="2"/>
    </row>
    <row r="146" spans="1:16" s="1" customFormat="1" x14ac:dyDescent="0.2">
      <c r="A146" s="119"/>
      <c r="B146" s="104"/>
      <c r="C146" s="104"/>
      <c r="F146" s="2"/>
    </row>
    <row r="147" spans="1:16" s="1" customFormat="1" x14ac:dyDescent="0.2">
      <c r="A147" s="119"/>
      <c r="B147" s="104"/>
      <c r="C147" s="104"/>
      <c r="F147" s="2"/>
    </row>
    <row r="148" spans="1:16" s="1" customFormat="1" x14ac:dyDescent="0.2">
      <c r="A148" s="119"/>
      <c r="B148" s="104"/>
      <c r="C148" s="104"/>
      <c r="F148" s="2"/>
    </row>
    <row r="149" spans="1:16" s="1" customFormat="1" x14ac:dyDescent="0.2">
      <c r="A149" s="119"/>
      <c r="B149" s="104"/>
      <c r="C149" s="104"/>
      <c r="F149" s="2"/>
    </row>
    <row r="150" spans="1:16" s="1" customFormat="1" x14ac:dyDescent="0.2">
      <c r="A150" s="119"/>
      <c r="B150" s="104"/>
      <c r="C150" s="104"/>
      <c r="F150" s="2"/>
    </row>
    <row r="151" spans="1:16" s="1" customFormat="1" x14ac:dyDescent="0.2">
      <c r="A151" s="119"/>
      <c r="B151" s="104"/>
      <c r="C151" s="104"/>
      <c r="F151" s="2"/>
    </row>
    <row r="152" spans="1:16" s="1" customFormat="1" ht="14.25" customHeight="1" x14ac:dyDescent="0.2">
      <c r="A152" s="119"/>
      <c r="B152" s="104"/>
      <c r="C152" s="104"/>
      <c r="F152" s="2"/>
    </row>
    <row r="153" spans="1:16" x14ac:dyDescent="0.2">
      <c r="A153" s="104"/>
      <c r="B153" s="104"/>
      <c r="C153" s="104"/>
      <c r="F153" s="11"/>
      <c r="G153" s="19"/>
      <c r="P153" s="11"/>
    </row>
    <row r="154" spans="1:16" x14ac:dyDescent="0.2">
      <c r="A154" s="104"/>
      <c r="B154" s="104"/>
      <c r="C154" s="104"/>
      <c r="F154" s="11"/>
      <c r="G154" s="19"/>
      <c r="P154" s="11"/>
    </row>
    <row r="155" spans="1:16" x14ac:dyDescent="0.2">
      <c r="A155" s="104"/>
      <c r="B155" s="104"/>
      <c r="C155" s="104"/>
      <c r="F155" s="11"/>
      <c r="G155" s="19"/>
      <c r="P155" s="11"/>
    </row>
    <row r="156" spans="1:16" x14ac:dyDescent="0.2">
      <c r="A156" s="104"/>
      <c r="B156" s="104"/>
      <c r="C156" s="104"/>
      <c r="F156" s="11"/>
      <c r="G156" s="19"/>
      <c r="P156" s="11"/>
    </row>
    <row r="157" spans="1:16" x14ac:dyDescent="0.2">
      <c r="A157" s="104"/>
      <c r="B157" s="104"/>
      <c r="C157" s="104"/>
      <c r="F157" s="11"/>
      <c r="G157" s="19"/>
      <c r="P157" s="11"/>
    </row>
    <row r="158" spans="1:16" x14ac:dyDescent="0.2">
      <c r="A158" s="104"/>
      <c r="B158" s="104"/>
      <c r="C158" s="104"/>
      <c r="F158" s="11"/>
      <c r="G158" s="19"/>
      <c r="P158" s="11"/>
    </row>
    <row r="159" spans="1:16" x14ac:dyDescent="0.2">
      <c r="A159" s="104"/>
      <c r="B159" s="104"/>
      <c r="C159" s="104"/>
      <c r="F159" s="11"/>
      <c r="G159" s="19"/>
      <c r="P159" s="11"/>
    </row>
    <row r="160" spans="1:16" x14ac:dyDescent="0.2">
      <c r="A160" s="104"/>
      <c r="B160" s="104"/>
      <c r="C160" s="104"/>
      <c r="D160" s="104"/>
      <c r="E160" s="104"/>
      <c r="F160" s="127"/>
      <c r="G160" s="104"/>
      <c r="H160" s="104"/>
      <c r="I160" s="104"/>
      <c r="J160" s="104"/>
      <c r="K160" s="104"/>
      <c r="L160" s="104"/>
    </row>
    <row r="161" spans="1:12" x14ac:dyDescent="0.2">
      <c r="A161" s="104"/>
      <c r="B161" s="104"/>
      <c r="C161" s="104"/>
      <c r="D161" s="104"/>
      <c r="E161" s="104"/>
      <c r="F161" s="127"/>
      <c r="G161" s="104"/>
      <c r="H161" s="104"/>
      <c r="I161" s="104"/>
      <c r="J161" s="104"/>
      <c r="K161" s="104"/>
      <c r="L161" s="104"/>
    </row>
    <row r="162" spans="1:12" x14ac:dyDescent="0.2">
      <c r="A162" s="104"/>
      <c r="B162" s="104"/>
      <c r="C162" s="104"/>
      <c r="D162" s="104"/>
      <c r="E162" s="104"/>
      <c r="F162" s="127"/>
      <c r="G162" s="104"/>
      <c r="H162" s="104"/>
      <c r="I162" s="104"/>
      <c r="J162" s="104"/>
      <c r="K162" s="104"/>
      <c r="L162" s="104"/>
    </row>
    <row r="163" spans="1:12" x14ac:dyDescent="0.2">
      <c r="A163" s="104"/>
      <c r="B163" s="104"/>
      <c r="C163" s="104"/>
      <c r="D163" s="104"/>
      <c r="E163" s="104"/>
      <c r="F163" s="127"/>
      <c r="G163" s="104"/>
      <c r="H163" s="104"/>
      <c r="I163" s="104"/>
      <c r="J163" s="104"/>
      <c r="K163" s="104"/>
      <c r="L163" s="104"/>
    </row>
    <row r="164" spans="1:12" x14ac:dyDescent="0.2">
      <c r="A164" s="104"/>
      <c r="B164" s="104"/>
      <c r="C164" s="104"/>
      <c r="D164" s="104"/>
      <c r="E164" s="104"/>
      <c r="F164" s="127"/>
      <c r="G164" s="104"/>
      <c r="H164" s="104"/>
      <c r="I164" s="104"/>
      <c r="J164" s="104"/>
      <c r="K164" s="104"/>
      <c r="L164" s="104"/>
    </row>
    <row r="165" spans="1:12" x14ac:dyDescent="0.2">
      <c r="A165" s="104"/>
      <c r="B165" s="104"/>
      <c r="C165" s="104"/>
      <c r="D165" s="104"/>
      <c r="E165" s="104"/>
      <c r="F165" s="127"/>
      <c r="G165" s="104"/>
      <c r="H165" s="104"/>
      <c r="I165" s="104"/>
      <c r="J165" s="104"/>
      <c r="K165" s="104"/>
      <c r="L165" s="104"/>
    </row>
    <row r="166" spans="1:12" x14ac:dyDescent="0.2">
      <c r="A166" s="104"/>
      <c r="B166" s="104"/>
      <c r="C166" s="104"/>
      <c r="D166" s="104"/>
      <c r="E166" s="104"/>
      <c r="F166" s="127"/>
      <c r="G166" s="104"/>
      <c r="H166" s="104"/>
      <c r="I166" s="104"/>
      <c r="J166" s="104"/>
      <c r="K166" s="104"/>
      <c r="L166" s="104"/>
    </row>
    <row r="167" spans="1:12" x14ac:dyDescent="0.2">
      <c r="A167" s="104"/>
      <c r="B167" s="104"/>
      <c r="C167" s="104"/>
      <c r="D167" s="104"/>
      <c r="E167" s="104"/>
      <c r="F167" s="127"/>
      <c r="G167" s="104"/>
      <c r="H167" s="104"/>
      <c r="I167" s="104"/>
      <c r="J167" s="104"/>
      <c r="K167" s="104"/>
      <c r="L167" s="104"/>
    </row>
    <row r="168" spans="1:12" x14ac:dyDescent="0.2">
      <c r="A168" s="104"/>
      <c r="B168" s="104"/>
      <c r="C168" s="104"/>
      <c r="D168" s="104"/>
      <c r="E168" s="104"/>
      <c r="F168" s="127"/>
      <c r="G168" s="104"/>
      <c r="H168" s="104"/>
      <c r="I168" s="104"/>
      <c r="J168" s="104"/>
      <c r="K168" s="104"/>
      <c r="L168" s="104"/>
    </row>
    <row r="169" spans="1:12" x14ac:dyDescent="0.2">
      <c r="A169" s="104"/>
      <c r="B169" s="104"/>
      <c r="C169" s="104"/>
      <c r="D169" s="104"/>
      <c r="E169" s="104"/>
      <c r="F169" s="127"/>
      <c r="G169" s="104"/>
      <c r="H169" s="104"/>
      <c r="I169" s="104"/>
      <c r="J169" s="104"/>
      <c r="K169" s="104"/>
      <c r="L169" s="104"/>
    </row>
    <row r="170" spans="1:12" x14ac:dyDescent="0.2">
      <c r="A170" s="104"/>
      <c r="B170" s="104"/>
      <c r="C170" s="104"/>
      <c r="D170" s="104"/>
      <c r="E170" s="104"/>
      <c r="F170" s="127"/>
      <c r="G170" s="104"/>
      <c r="H170" s="104"/>
      <c r="I170" s="104"/>
      <c r="J170" s="104"/>
      <c r="K170" s="104"/>
      <c r="L170" s="104"/>
    </row>
    <row r="171" spans="1:12" x14ac:dyDescent="0.2">
      <c r="A171" s="104"/>
      <c r="B171" s="104"/>
      <c r="C171" s="104"/>
      <c r="D171" s="104"/>
      <c r="E171" s="104"/>
      <c r="F171" s="127"/>
      <c r="G171" s="104"/>
      <c r="H171" s="104"/>
      <c r="I171" s="104"/>
      <c r="J171" s="104"/>
      <c r="K171" s="104"/>
      <c r="L171" s="104"/>
    </row>
    <row r="172" spans="1:12" x14ac:dyDescent="0.2">
      <c r="A172" s="104"/>
      <c r="B172" s="104"/>
      <c r="C172" s="104"/>
      <c r="D172" s="104"/>
      <c r="E172" s="104"/>
      <c r="F172" s="127"/>
      <c r="G172" s="104"/>
      <c r="H172" s="104"/>
      <c r="I172" s="104"/>
      <c r="J172" s="104"/>
      <c r="K172" s="104"/>
      <c r="L172" s="104"/>
    </row>
    <row r="173" spans="1:12" x14ac:dyDescent="0.2">
      <c r="A173" s="104"/>
      <c r="B173" s="104"/>
      <c r="C173" s="104"/>
      <c r="D173" s="104"/>
      <c r="E173" s="104"/>
      <c r="F173" s="127"/>
      <c r="G173" s="104"/>
      <c r="H173" s="104"/>
      <c r="I173" s="104"/>
      <c r="J173" s="104"/>
      <c r="K173" s="104"/>
      <c r="L173" s="104"/>
    </row>
    <row r="174" spans="1:12" x14ac:dyDescent="0.2">
      <c r="A174" s="104"/>
      <c r="B174" s="104"/>
      <c r="C174" s="104"/>
      <c r="D174" s="104"/>
      <c r="E174" s="104"/>
      <c r="F174" s="127"/>
      <c r="G174" s="104"/>
      <c r="H174" s="104"/>
      <c r="I174" s="104"/>
      <c r="J174" s="104"/>
      <c r="K174" s="104"/>
      <c r="L174" s="104"/>
    </row>
    <row r="175" spans="1:12" x14ac:dyDescent="0.2">
      <c r="A175" s="104"/>
      <c r="B175" s="104"/>
      <c r="C175" s="104"/>
      <c r="D175" s="104"/>
      <c r="E175" s="104"/>
      <c r="F175" s="127"/>
      <c r="G175" s="104"/>
      <c r="H175" s="104"/>
      <c r="I175" s="104"/>
      <c r="J175" s="104"/>
      <c r="K175" s="104"/>
      <c r="L175" s="104"/>
    </row>
    <row r="176" spans="1:12" x14ac:dyDescent="0.2">
      <c r="A176" s="104"/>
      <c r="B176" s="104"/>
      <c r="C176" s="104"/>
      <c r="D176" s="104"/>
      <c r="E176" s="104"/>
      <c r="F176" s="127"/>
      <c r="G176" s="104"/>
      <c r="H176" s="104"/>
      <c r="I176" s="104"/>
      <c r="J176" s="104"/>
      <c r="K176" s="104"/>
      <c r="L176" s="104"/>
    </row>
    <row r="177" spans="1:12" x14ac:dyDescent="0.2">
      <c r="A177" s="104"/>
      <c r="B177" s="104"/>
      <c r="C177" s="104"/>
      <c r="D177" s="104"/>
      <c r="E177" s="104"/>
      <c r="F177" s="127"/>
      <c r="G177" s="104"/>
      <c r="H177" s="104"/>
      <c r="I177" s="104"/>
      <c r="J177" s="104"/>
      <c r="K177" s="104"/>
      <c r="L177" s="104"/>
    </row>
    <row r="178" spans="1:12" x14ac:dyDescent="0.2">
      <c r="A178" s="104"/>
      <c r="B178" s="104"/>
      <c r="C178" s="104"/>
      <c r="D178" s="104"/>
      <c r="E178" s="104"/>
      <c r="F178" s="127"/>
      <c r="G178" s="104"/>
      <c r="H178" s="104"/>
      <c r="I178" s="104"/>
      <c r="J178" s="104"/>
      <c r="K178" s="104"/>
      <c r="L178" s="104"/>
    </row>
    <row r="179" spans="1:12" x14ac:dyDescent="0.2">
      <c r="A179" s="104"/>
      <c r="B179" s="104"/>
      <c r="C179" s="104"/>
      <c r="D179" s="104"/>
      <c r="E179" s="104"/>
      <c r="F179" s="127"/>
      <c r="G179" s="104"/>
      <c r="H179" s="104"/>
      <c r="I179" s="104"/>
      <c r="J179" s="104"/>
      <c r="K179" s="104"/>
      <c r="L179" s="104"/>
    </row>
    <row r="180" spans="1:12" x14ac:dyDescent="0.2">
      <c r="A180" s="104"/>
      <c r="J180" s="104"/>
      <c r="K180" s="104"/>
      <c r="L180" s="104"/>
    </row>
    <row r="181" spans="1:12" x14ac:dyDescent="0.2">
      <c r="A181" s="104"/>
      <c r="J181" s="104"/>
      <c r="K181" s="104"/>
      <c r="L181" s="104"/>
    </row>
    <row r="182" spans="1:12" x14ac:dyDescent="0.2">
      <c r="A182" s="104"/>
      <c r="J182" s="104"/>
      <c r="K182" s="104"/>
      <c r="L182" s="104"/>
    </row>
    <row r="183" spans="1:12" x14ac:dyDescent="0.2">
      <c r="J183" s="104"/>
      <c r="K183" s="104"/>
      <c r="L183" s="104"/>
    </row>
    <row r="184" spans="1:12" x14ac:dyDescent="0.2">
      <c r="J184" s="104"/>
      <c r="K184" s="104"/>
      <c r="L184" s="104"/>
    </row>
    <row r="185" spans="1:12" x14ac:dyDescent="0.2">
      <c r="J185" s="104"/>
      <c r="K185" s="104"/>
      <c r="L185" s="104"/>
    </row>
    <row r="186" spans="1:12" x14ac:dyDescent="0.2">
      <c r="J186" s="104"/>
      <c r="K186" s="104"/>
      <c r="L186" s="104"/>
    </row>
    <row r="187" spans="1:12" x14ac:dyDescent="0.2">
      <c r="J187" s="104"/>
      <c r="K187" s="104"/>
      <c r="L187" s="104"/>
    </row>
    <row r="188" spans="1:12" x14ac:dyDescent="0.2">
      <c r="J188" s="104"/>
      <c r="K188" s="104"/>
      <c r="L188" s="104"/>
    </row>
    <row r="189" spans="1:12" x14ac:dyDescent="0.2">
      <c r="J189" s="104"/>
      <c r="K189" s="104"/>
      <c r="L189" s="104"/>
    </row>
    <row r="190" spans="1:12" x14ac:dyDescent="0.2">
      <c r="J190" s="104"/>
      <c r="K190" s="104"/>
      <c r="L190" s="104"/>
    </row>
    <row r="191" spans="1:12" x14ac:dyDescent="0.2">
      <c r="J191" s="104"/>
      <c r="K191" s="104"/>
      <c r="L191" s="104"/>
    </row>
    <row r="192" spans="1:12" x14ac:dyDescent="0.2">
      <c r="J192" s="104"/>
      <c r="K192" s="104"/>
      <c r="L192" s="104"/>
    </row>
    <row r="193" spans="10:12" x14ac:dyDescent="0.2">
      <c r="J193" s="104"/>
      <c r="K193" s="104"/>
      <c r="L193" s="104"/>
    </row>
    <row r="194" spans="10:12" x14ac:dyDescent="0.2">
      <c r="J194" s="104"/>
      <c r="K194" s="104"/>
      <c r="L194" s="104"/>
    </row>
    <row r="195" spans="10:12" x14ac:dyDescent="0.2">
      <c r="J195" s="104"/>
      <c r="K195" s="104"/>
      <c r="L195" s="104"/>
    </row>
    <row r="196" spans="10:12" x14ac:dyDescent="0.2">
      <c r="J196" s="104"/>
      <c r="K196" s="104"/>
      <c r="L196" s="104"/>
    </row>
    <row r="197" spans="10:12" x14ac:dyDescent="0.2">
      <c r="J197" s="104"/>
      <c r="K197" s="104"/>
      <c r="L197" s="104"/>
    </row>
    <row r="198" spans="10:12" x14ac:dyDescent="0.2">
      <c r="J198" s="104"/>
      <c r="K198" s="104"/>
      <c r="L198" s="104"/>
    </row>
    <row r="199" spans="10:12" x14ac:dyDescent="0.2">
      <c r="J199" s="104"/>
      <c r="K199" s="104"/>
      <c r="L199" s="104"/>
    </row>
    <row r="200" spans="10:12" x14ac:dyDescent="0.2">
      <c r="J200" s="104"/>
      <c r="K200" s="104"/>
      <c r="L200" s="104"/>
    </row>
    <row r="201" spans="10:12" x14ac:dyDescent="0.2">
      <c r="J201" s="104"/>
      <c r="K201" s="104"/>
      <c r="L201" s="104"/>
    </row>
    <row r="202" spans="10:12" x14ac:dyDescent="0.2">
      <c r="J202" s="104"/>
      <c r="K202" s="104"/>
      <c r="L202" s="104"/>
    </row>
    <row r="203" spans="10:12" x14ac:dyDescent="0.2">
      <c r="J203" s="104"/>
      <c r="K203" s="104"/>
      <c r="L203" s="104"/>
    </row>
    <row r="204" spans="10:12" x14ac:dyDescent="0.2">
      <c r="J204" s="104"/>
      <c r="K204" s="104"/>
      <c r="L204" s="104"/>
    </row>
    <row r="205" spans="10:12" x14ac:dyDescent="0.2">
      <c r="J205" s="104"/>
      <c r="K205" s="104"/>
      <c r="L205" s="104"/>
    </row>
    <row r="206" spans="10:12" x14ac:dyDescent="0.2">
      <c r="J206" s="104"/>
      <c r="K206" s="104"/>
      <c r="L206" s="104"/>
    </row>
    <row r="207" spans="10:12" x14ac:dyDescent="0.2">
      <c r="J207" s="104"/>
      <c r="K207" s="104"/>
      <c r="L207" s="104"/>
    </row>
    <row r="208" spans="10:12" x14ac:dyDescent="0.2">
      <c r="J208" s="104"/>
      <c r="K208" s="104"/>
      <c r="L208" s="104"/>
    </row>
    <row r="209" spans="10:12" x14ac:dyDescent="0.2">
      <c r="J209" s="104"/>
      <c r="K209" s="104"/>
      <c r="L209" s="104"/>
    </row>
    <row r="210" spans="10:12" x14ac:dyDescent="0.2">
      <c r="J210" s="104"/>
      <c r="K210" s="104"/>
      <c r="L210" s="104"/>
    </row>
    <row r="211" spans="10:12" x14ac:dyDescent="0.2">
      <c r="J211" s="104"/>
      <c r="K211" s="104"/>
      <c r="L211" s="104"/>
    </row>
    <row r="212" spans="10:12" x14ac:dyDescent="0.2">
      <c r="J212" s="104"/>
      <c r="K212" s="104"/>
      <c r="L212" s="104"/>
    </row>
    <row r="213" spans="10:12" x14ac:dyDescent="0.2">
      <c r="J213" s="104"/>
      <c r="K213" s="104"/>
      <c r="L213" s="104"/>
    </row>
    <row r="214" spans="10:12" x14ac:dyDescent="0.2">
      <c r="L214" s="104"/>
    </row>
    <row r="215" spans="10:12" x14ac:dyDescent="0.2">
      <c r="L215" s="104"/>
    </row>
    <row r="216" spans="10:12" x14ac:dyDescent="0.2">
      <c r="L216" s="104"/>
    </row>
  </sheetData>
  <mergeCells count="2">
    <mergeCell ref="B7:G7"/>
    <mergeCell ref="E24:F24"/>
  </mergeCells>
  <printOptions horizontalCentered="1"/>
  <pageMargins left="0.31496062992125984" right="0.31496062992125984" top="0.39370078740157483" bottom="0.39370078740157483" header="0.31496062992125984" footer="0.31496062992125984"/>
  <pageSetup paperSize="9" scale="43" fitToHeight="5" orientation="portrait" r:id="rId1"/>
  <headerFooter alignWithMargins="0">
    <oddHeader>&amp;R&amp;P de &amp;N</oddHeader>
    <oddFooter>&amp;L&amp;A&amp;R&amp;D</oddFooter>
  </headerFooter>
  <rowBreaks count="1" manualBreakCount="1">
    <brk id="32" max="15" man="1"/>
  </rowBreaks>
  <colBreaks count="1" manualBreakCount="1">
    <brk id="13" min="1" max="31"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7A3B0-118A-428C-A958-986537C613B2}">
  <dimension ref="B2:S33"/>
  <sheetViews>
    <sheetView tabSelected="1" workbookViewId="0">
      <selection activeCell="E26" sqref="E26"/>
    </sheetView>
  </sheetViews>
  <sheetFormatPr defaultRowHeight="12.75" x14ac:dyDescent="0.2"/>
  <cols>
    <col min="3" max="3" width="11.5703125" customWidth="1"/>
    <col min="4" max="5" width="12.7109375" bestFit="1" customWidth="1"/>
    <col min="6" max="7" width="13.28515625" bestFit="1" customWidth="1"/>
    <col min="8" max="10" width="14" bestFit="1" customWidth="1"/>
    <col min="11" max="11" width="0.42578125" customWidth="1"/>
    <col min="12" max="12" width="9.140625" hidden="1" customWidth="1"/>
  </cols>
  <sheetData>
    <row r="2" spans="2:19" s="1" customFormat="1" ht="9.75" customHeight="1" x14ac:dyDescent="0.2">
      <c r="B2" s="119"/>
      <c r="C2" s="119"/>
      <c r="D2" s="119"/>
      <c r="E2" s="119"/>
      <c r="F2" s="119"/>
      <c r="G2" s="120"/>
      <c r="H2" s="119"/>
      <c r="I2" s="119"/>
      <c r="J2" s="119"/>
      <c r="K2" s="119"/>
      <c r="L2" s="119"/>
      <c r="N2" s="3"/>
      <c r="O2" s="3"/>
      <c r="P2" s="3"/>
      <c r="S2" s="2"/>
    </row>
    <row r="3" spans="2:19" s="1" customFormat="1" ht="14.25" x14ac:dyDescent="0.2">
      <c r="B3" s="119"/>
      <c r="C3" s="119"/>
      <c r="D3" s="119"/>
      <c r="E3" s="119"/>
      <c r="F3" s="119"/>
      <c r="G3" s="245" t="s">
        <v>7189</v>
      </c>
      <c r="H3" s="245"/>
      <c r="I3" s="245"/>
      <c r="J3" s="245"/>
      <c r="K3" s="245"/>
      <c r="L3" s="245"/>
      <c r="M3" s="4"/>
      <c r="N3" s="5"/>
      <c r="O3" s="5"/>
      <c r="P3" s="5"/>
      <c r="S3" s="2"/>
    </row>
    <row r="4" spans="2:19" s="1" customFormat="1" ht="14.25" x14ac:dyDescent="0.2">
      <c r="B4" s="119"/>
      <c r="C4" s="119"/>
      <c r="D4" s="119"/>
      <c r="E4" s="119"/>
      <c r="F4" s="119"/>
      <c r="G4" s="105" t="s">
        <v>6</v>
      </c>
      <c r="H4" s="106" t="s">
        <v>16</v>
      </c>
      <c r="I4" s="106"/>
      <c r="J4" s="108"/>
      <c r="K4" s="108"/>
      <c r="L4" s="108"/>
      <c r="M4" s="5"/>
      <c r="N4" s="5"/>
      <c r="O4" s="5"/>
      <c r="P4" s="5"/>
      <c r="S4" s="2"/>
    </row>
    <row r="5" spans="2:19" s="1" customFormat="1" ht="14.25" x14ac:dyDescent="0.2">
      <c r="B5" s="119"/>
      <c r="C5" s="119"/>
      <c r="D5" s="119"/>
      <c r="E5" s="119"/>
      <c r="F5" s="119"/>
      <c r="G5" s="246" t="s">
        <v>7190</v>
      </c>
      <c r="H5" s="246"/>
      <c r="I5" s="246"/>
      <c r="J5" s="246"/>
      <c r="K5" s="246"/>
      <c r="L5" s="246"/>
      <c r="M5" s="8"/>
      <c r="N5" s="3"/>
      <c r="O5" s="3"/>
      <c r="P5" s="5"/>
      <c r="S5" s="2"/>
    </row>
    <row r="6" spans="2:19" s="1" customFormat="1" ht="14.25" x14ac:dyDescent="0.2">
      <c r="B6" s="119"/>
      <c r="C6" s="119"/>
      <c r="D6" s="119"/>
      <c r="E6" s="119"/>
      <c r="F6" s="119"/>
      <c r="G6" s="246"/>
      <c r="H6" s="246"/>
      <c r="I6" s="246"/>
      <c r="J6" s="246"/>
      <c r="K6" s="246"/>
      <c r="L6" s="246"/>
      <c r="M6" s="10"/>
      <c r="N6" s="8"/>
      <c r="O6" s="8"/>
      <c r="P6" s="5"/>
      <c r="S6" s="2"/>
    </row>
    <row r="7" spans="2:19" x14ac:dyDescent="0.2">
      <c r="B7" s="244"/>
      <c r="C7" s="244"/>
      <c r="D7" s="244"/>
      <c r="E7" s="244"/>
      <c r="F7" s="244"/>
      <c r="G7" s="246"/>
      <c r="H7" s="246"/>
      <c r="I7" s="246"/>
      <c r="J7" s="246"/>
      <c r="K7" s="246"/>
      <c r="L7" s="246"/>
    </row>
    <row r="10" spans="2:19" x14ac:dyDescent="0.2">
      <c r="B10" s="254" t="s">
        <v>7191</v>
      </c>
      <c r="C10" s="255" t="s">
        <v>7192</v>
      </c>
      <c r="D10" s="255" t="s">
        <v>7196</v>
      </c>
      <c r="E10" s="255" t="s">
        <v>7197</v>
      </c>
      <c r="F10" s="255" t="s">
        <v>7199</v>
      </c>
      <c r="G10" s="255" t="s">
        <v>7200</v>
      </c>
      <c r="H10" s="255" t="s">
        <v>7201</v>
      </c>
      <c r="I10" s="255" t="s">
        <v>7202</v>
      </c>
      <c r="J10" s="255" t="s">
        <v>61</v>
      </c>
    </row>
    <row r="11" spans="2:19" x14ac:dyDescent="0.2">
      <c r="B11" s="163">
        <v>1</v>
      </c>
      <c r="C11" s="248" t="s">
        <v>7193</v>
      </c>
      <c r="D11" s="250">
        <f>D12*'EMPCU (2)'!K30</f>
        <v>226816.38944399997</v>
      </c>
      <c r="E11" s="250">
        <f>E12*'EMPCU (2)'!K30</f>
        <v>226816.38944399997</v>
      </c>
      <c r="J11" s="260">
        <f>E11+D11+F11+G11+H11+I11</f>
        <v>453632.77888799994</v>
      </c>
    </row>
    <row r="12" spans="2:19" x14ac:dyDescent="0.2">
      <c r="B12" s="252">
        <v>2</v>
      </c>
      <c r="C12" s="248"/>
      <c r="D12" s="257">
        <v>0.5</v>
      </c>
      <c r="E12" s="257">
        <v>0.5</v>
      </c>
      <c r="F12" s="258"/>
      <c r="G12" s="258"/>
      <c r="H12" s="258"/>
      <c r="I12" s="258"/>
      <c r="J12" s="261">
        <f>E12+D12+F12+G12+H12+I12</f>
        <v>1</v>
      </c>
    </row>
    <row r="13" spans="2:19" x14ac:dyDescent="0.2">
      <c r="B13" s="249">
        <v>3</v>
      </c>
      <c r="C13" s="247" t="s">
        <v>7194</v>
      </c>
      <c r="F13" s="250">
        <f>F14*'CMEI NM (2)'!K26</f>
        <v>128335.12605599998</v>
      </c>
      <c r="G13" s="250">
        <f>G14*'CMEI NM (2)'!K26</f>
        <v>128335.12605599998</v>
      </c>
      <c r="J13" s="260">
        <f t="shared" ref="J13:J16" si="0">E13+D13+F13+G13+H13+I13</f>
        <v>256670.25211199996</v>
      </c>
    </row>
    <row r="14" spans="2:19" x14ac:dyDescent="0.2">
      <c r="B14" s="249">
        <v>4</v>
      </c>
      <c r="C14" s="247"/>
      <c r="D14" s="258"/>
      <c r="E14" s="258"/>
      <c r="F14" s="257">
        <v>0.5</v>
      </c>
      <c r="G14" s="257">
        <v>0.5</v>
      </c>
      <c r="H14" s="258"/>
      <c r="I14" s="258"/>
      <c r="J14" s="261">
        <f t="shared" si="0"/>
        <v>1</v>
      </c>
    </row>
    <row r="15" spans="2:19" x14ac:dyDescent="0.2">
      <c r="B15" s="249">
        <v>5</v>
      </c>
      <c r="C15" s="248" t="s">
        <v>7195</v>
      </c>
      <c r="H15" s="251">
        <f>H16*'EMVAB (2)'!K21</f>
        <v>128966.961236</v>
      </c>
      <c r="I15" s="251">
        <f>I16*'EMVAB (2)'!K21</f>
        <v>128966.961236</v>
      </c>
      <c r="J15" s="260">
        <f t="shared" si="0"/>
        <v>257933.92247200001</v>
      </c>
    </row>
    <row r="16" spans="2:19" x14ac:dyDescent="0.2">
      <c r="B16" s="249">
        <v>6</v>
      </c>
      <c r="C16" s="248"/>
      <c r="D16" s="258"/>
      <c r="E16" s="258"/>
      <c r="F16" s="258"/>
      <c r="G16" s="258"/>
      <c r="H16" s="257">
        <v>0.5</v>
      </c>
      <c r="I16" s="257">
        <v>0.5</v>
      </c>
      <c r="J16" s="261">
        <f t="shared" si="0"/>
        <v>1</v>
      </c>
    </row>
    <row r="17" spans="2:10" x14ac:dyDescent="0.2">
      <c r="B17" s="253"/>
      <c r="C17" s="253"/>
      <c r="D17" s="259">
        <f>D11</f>
        <v>226816.38944399997</v>
      </c>
      <c r="E17" s="259">
        <f t="shared" ref="E17" si="1">E11</f>
        <v>226816.38944399997</v>
      </c>
      <c r="F17" s="259">
        <f>F13</f>
        <v>128335.12605599998</v>
      </c>
      <c r="G17" s="259">
        <f>G13</f>
        <v>128335.12605599998</v>
      </c>
      <c r="H17" s="259">
        <f>H15</f>
        <v>128966.961236</v>
      </c>
      <c r="I17" s="259">
        <f>I15</f>
        <v>128966.961236</v>
      </c>
      <c r="J17" s="259">
        <f>SUM(D17:I17)</f>
        <v>968236.95347200008</v>
      </c>
    </row>
    <row r="18" spans="2:10" x14ac:dyDescent="0.2">
      <c r="B18" s="253"/>
      <c r="C18" s="253" t="s">
        <v>7198</v>
      </c>
      <c r="D18" s="256">
        <f>D11/('EMVAB (2)'!K21+'EMPCU (2)'!K30+'CMEI NM (2)'!K26)</f>
        <v>0.2342571088932924</v>
      </c>
      <c r="E18" s="256">
        <f>E11/('EMVAB (2)'!K21+'EMPCU (2)'!K30+'CMEI NM (2)'!K26)</f>
        <v>0.2342571088932924</v>
      </c>
      <c r="F18" s="256">
        <f>F13/('EMVAB (2)'!K21+'EMPCU (2)'!K30+'CMEI NM (2)'!K26)</f>
        <v>0.13254516427595867</v>
      </c>
      <c r="G18" s="256">
        <f>G13/('EMVAB (2)'!K21+'EMPCU (2)'!K30+'CMEI NM (2)'!K26)</f>
        <v>0.13254516427595867</v>
      </c>
      <c r="H18" s="256">
        <f>H15/('EMVAB (2)'!K21+'EMPCU (2)'!K30+'CMEI NM (2)'!K26)</f>
        <v>0.13319772683074893</v>
      </c>
      <c r="I18" s="256">
        <f>I15/('EMVAB (2)'!K21+'EMPCU (2)'!K30+'CMEI NM (2)'!K26)</f>
        <v>0.13319772683074893</v>
      </c>
      <c r="J18" s="256">
        <f>SUM(D18:I18)</f>
        <v>1</v>
      </c>
    </row>
    <row r="21" spans="2:10" x14ac:dyDescent="0.2">
      <c r="D21" s="86"/>
    </row>
    <row r="22" spans="2:10" x14ac:dyDescent="0.2">
      <c r="D22" s="85" t="s">
        <v>71</v>
      </c>
    </row>
    <row r="23" spans="2:10" x14ac:dyDescent="0.2">
      <c r="D23" s="81" t="s">
        <v>72</v>
      </c>
    </row>
    <row r="24" spans="2:10" x14ac:dyDescent="0.2">
      <c r="D24" s="81" t="s">
        <v>70</v>
      </c>
    </row>
    <row r="25" spans="2:10" x14ac:dyDescent="0.2">
      <c r="D25" s="81" t="s">
        <v>73</v>
      </c>
    </row>
    <row r="33" spans="10:10" x14ac:dyDescent="0.2">
      <c r="J33" s="251"/>
    </row>
  </sheetData>
  <mergeCells count="5">
    <mergeCell ref="G3:L3"/>
    <mergeCell ref="G5:L7"/>
    <mergeCell ref="C11:C12"/>
    <mergeCell ref="C13:C14"/>
    <mergeCell ref="C15:C16"/>
  </mergeCells>
  <conditionalFormatting sqref="D22:D25">
    <cfRule type="expression" dxfId="0" priority="1">
      <formula>AND($C22="",$B22&lt;&gt;"",$N22="")</formula>
    </cfRule>
  </conditionalFormatting>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2:M40"/>
  <sheetViews>
    <sheetView topLeftCell="A16" zoomScale="90" zoomScaleNormal="90" workbookViewId="0">
      <selection activeCell="F49" sqref="F49"/>
    </sheetView>
  </sheetViews>
  <sheetFormatPr defaultColWidth="11.42578125" defaultRowHeight="14.25" x14ac:dyDescent="0.2"/>
  <cols>
    <col min="1" max="1" width="8.7109375" style="1" customWidth="1"/>
    <col min="2" max="2" width="57.85546875" style="1" customWidth="1"/>
    <col min="3" max="3" width="11.140625" style="2" customWidth="1"/>
    <col min="4" max="4" width="10.140625" style="1" customWidth="1"/>
    <col min="5" max="5" width="11.28515625" style="1" bestFit="1" customWidth="1"/>
    <col min="6" max="6" width="19.5703125" style="1" customWidth="1"/>
    <col min="7" max="7" width="14.140625" style="1" bestFit="1" customWidth="1"/>
    <col min="8" max="8" width="12" style="3" bestFit="1" customWidth="1"/>
    <col min="9" max="9" width="15.42578125" style="3" bestFit="1" customWidth="1"/>
    <col min="10" max="10" width="12.140625" style="3" bestFit="1" customWidth="1"/>
    <col min="11" max="12" width="11.42578125" style="1"/>
    <col min="13" max="13" width="10.28515625" style="2" customWidth="1"/>
    <col min="14" max="14" width="11.42578125" style="1"/>
    <col min="15" max="15" width="7.140625" style="1" bestFit="1" customWidth="1"/>
    <col min="16" max="16384" width="11.42578125" style="1"/>
  </cols>
  <sheetData>
    <row r="2" spans="1:13" x14ac:dyDescent="0.2">
      <c r="C2" s="22" t="s">
        <v>5</v>
      </c>
      <c r="D2" s="23" t="s">
        <v>23</v>
      </c>
      <c r="E2" s="24"/>
      <c r="F2" s="4"/>
      <c r="G2" s="4"/>
      <c r="H2" s="5"/>
      <c r="I2" s="5"/>
      <c r="J2" s="5"/>
    </row>
    <row r="3" spans="1:13" x14ac:dyDescent="0.2">
      <c r="C3" s="22" t="s">
        <v>6</v>
      </c>
      <c r="D3" s="23" t="s">
        <v>16</v>
      </c>
      <c r="E3" s="25"/>
      <c r="F3" s="5"/>
      <c r="G3" s="5"/>
      <c r="H3" s="5"/>
      <c r="I3" s="5"/>
      <c r="J3" s="5"/>
    </row>
    <row r="4" spans="1:13" x14ac:dyDescent="0.2">
      <c r="C4" s="22" t="s">
        <v>7</v>
      </c>
      <c r="D4" s="26" t="s">
        <v>17</v>
      </c>
      <c r="E4" s="27"/>
      <c r="F4" s="7"/>
      <c r="G4" s="8"/>
      <c r="J4" s="5"/>
    </row>
    <row r="5" spans="1:13" x14ac:dyDescent="0.2">
      <c r="C5" s="22" t="s">
        <v>8</v>
      </c>
      <c r="D5" s="28">
        <v>605</v>
      </c>
      <c r="E5" s="29" t="s">
        <v>9</v>
      </c>
      <c r="F5" s="10"/>
      <c r="G5" s="10"/>
      <c r="H5" s="8"/>
      <c r="I5" s="8"/>
      <c r="J5" s="5"/>
    </row>
    <row r="6" spans="1:13" ht="12.75" x14ac:dyDescent="0.2">
      <c r="C6" s="39"/>
      <c r="D6" s="21"/>
      <c r="E6" s="21"/>
      <c r="J6" s="5"/>
      <c r="M6" s="1"/>
    </row>
    <row r="7" spans="1:13" s="3" customFormat="1" ht="12.75" x14ac:dyDescent="0.2">
      <c r="A7" s="205" t="s">
        <v>25</v>
      </c>
      <c r="B7" s="206"/>
      <c r="C7" s="206"/>
      <c r="D7" s="207"/>
      <c r="E7" s="30" t="s">
        <v>26</v>
      </c>
      <c r="F7" s="69">
        <v>0.25219999999999998</v>
      </c>
      <c r="G7" s="13"/>
      <c r="H7" s="13"/>
      <c r="I7" s="12"/>
    </row>
    <row r="8" spans="1:13" s="46" customFormat="1" ht="22.5" x14ac:dyDescent="0.2">
      <c r="A8" s="40" t="s">
        <v>27</v>
      </c>
      <c r="B8" s="42" t="s">
        <v>28</v>
      </c>
      <c r="C8" s="42" t="s">
        <v>29</v>
      </c>
      <c r="D8" s="42" t="s">
        <v>30</v>
      </c>
      <c r="E8" s="41" t="s">
        <v>31</v>
      </c>
      <c r="F8" s="43" t="s">
        <v>0</v>
      </c>
      <c r="G8" s="44"/>
      <c r="H8" s="44"/>
      <c r="I8" s="45"/>
      <c r="K8" s="47"/>
    </row>
    <row r="9" spans="1:13" x14ac:dyDescent="0.2">
      <c r="A9" s="49">
        <v>1</v>
      </c>
      <c r="B9" s="36" t="s">
        <v>32</v>
      </c>
      <c r="C9" s="31"/>
      <c r="D9" s="31"/>
      <c r="E9" s="31"/>
      <c r="F9" s="66">
        <f>F10+F13+F15+F17</f>
        <v>18075.063000000002</v>
      </c>
      <c r="G9" s="3"/>
      <c r="H9" s="14"/>
      <c r="J9" s="1"/>
      <c r="M9" s="1"/>
    </row>
    <row r="10" spans="1:13" ht="12.75" x14ac:dyDescent="0.2">
      <c r="A10" s="51" t="s">
        <v>10</v>
      </c>
      <c r="B10" s="55" t="s">
        <v>33</v>
      </c>
      <c r="C10" s="56"/>
      <c r="D10" s="32"/>
      <c r="E10" s="32"/>
      <c r="F10" s="67">
        <f>SUM(F11:F12)</f>
        <v>6964.4</v>
      </c>
      <c r="G10" s="3"/>
      <c r="I10" s="15"/>
      <c r="J10" s="1"/>
      <c r="M10" s="1"/>
    </row>
    <row r="11" spans="1:13" ht="67.5" x14ac:dyDescent="0.2">
      <c r="A11" s="48" t="s">
        <v>34</v>
      </c>
      <c r="B11" s="53" t="s">
        <v>35</v>
      </c>
      <c r="C11" s="34" t="s">
        <v>3</v>
      </c>
      <c r="D11" s="38">
        <v>1</v>
      </c>
      <c r="E11" s="35">
        <v>5500</v>
      </c>
      <c r="F11" s="35">
        <f>D11*E11</f>
        <v>5500</v>
      </c>
      <c r="G11" s="3"/>
      <c r="I11" s="15"/>
      <c r="J11" s="16"/>
      <c r="M11" s="1"/>
    </row>
    <row r="12" spans="1:13" ht="45" x14ac:dyDescent="0.2">
      <c r="A12" s="48" t="s">
        <v>36</v>
      </c>
      <c r="B12" s="33" t="s">
        <v>37</v>
      </c>
      <c r="C12" s="34" t="s">
        <v>12</v>
      </c>
      <c r="D12" s="38">
        <v>2</v>
      </c>
      <c r="E12" s="35">
        <v>732.2</v>
      </c>
      <c r="F12" s="35">
        <f>D12*E12</f>
        <v>1464.4</v>
      </c>
      <c r="G12" s="3"/>
      <c r="I12" s="17"/>
      <c r="J12" s="1"/>
      <c r="M12" s="1"/>
    </row>
    <row r="13" spans="1:13" ht="12.75" x14ac:dyDescent="0.2">
      <c r="A13" s="51" t="s">
        <v>11</v>
      </c>
      <c r="B13" s="55" t="s">
        <v>39</v>
      </c>
      <c r="C13" s="56"/>
      <c r="D13" s="64"/>
      <c r="E13" s="61"/>
      <c r="F13" s="67">
        <f>SUM(F14)</f>
        <v>630.17499999999995</v>
      </c>
      <c r="G13" s="3"/>
      <c r="J13" s="1"/>
      <c r="M13" s="1"/>
    </row>
    <row r="14" spans="1:13" ht="33.75" x14ac:dyDescent="0.2">
      <c r="A14" s="48" t="s">
        <v>38</v>
      </c>
      <c r="B14" s="33" t="s">
        <v>69</v>
      </c>
      <c r="C14" s="34" t="s">
        <v>4</v>
      </c>
      <c r="D14" s="38">
        <v>2.5</v>
      </c>
      <c r="E14" s="35">
        <v>252.07</v>
      </c>
      <c r="F14" s="35">
        <f>D14*E14</f>
        <v>630.17499999999995</v>
      </c>
      <c r="G14" s="3"/>
      <c r="J14" s="1"/>
      <c r="M14" s="1"/>
    </row>
    <row r="15" spans="1:13" ht="12.75" x14ac:dyDescent="0.2">
      <c r="A15" s="51" t="s">
        <v>13</v>
      </c>
      <c r="B15" s="55" t="s">
        <v>41</v>
      </c>
      <c r="C15" s="56"/>
      <c r="D15" s="64"/>
      <c r="E15" s="61"/>
      <c r="F15" s="67">
        <f>SUM(F16)</f>
        <v>3431.0279999999998</v>
      </c>
      <c r="G15" s="3"/>
      <c r="J15" s="1"/>
      <c r="M15" s="1"/>
    </row>
    <row r="16" spans="1:13" ht="45" x14ac:dyDescent="0.2">
      <c r="A16" s="48" t="s">
        <v>40</v>
      </c>
      <c r="B16" s="33" t="s">
        <v>43</v>
      </c>
      <c r="C16" s="34" t="s">
        <v>12</v>
      </c>
      <c r="D16" s="38">
        <v>2</v>
      </c>
      <c r="E16" s="35">
        <v>1715.5139999999999</v>
      </c>
      <c r="F16" s="35">
        <f>D16*E16</f>
        <v>3431.0279999999998</v>
      </c>
      <c r="G16" s="3"/>
      <c r="J16" s="1"/>
      <c r="M16" s="1"/>
    </row>
    <row r="17" spans="1:13" ht="12.75" x14ac:dyDescent="0.2">
      <c r="A17" s="51" t="s">
        <v>14</v>
      </c>
      <c r="B17" s="55" t="s">
        <v>44</v>
      </c>
      <c r="C17" s="56"/>
      <c r="D17" s="64"/>
      <c r="E17" s="61"/>
      <c r="F17" s="67">
        <f>SUM(F18)</f>
        <v>7049.4600000000009</v>
      </c>
      <c r="G17" s="3"/>
      <c r="J17" s="1"/>
      <c r="M17" s="1"/>
    </row>
    <row r="18" spans="1:13" ht="45" x14ac:dyDescent="0.2">
      <c r="A18" s="48" t="s">
        <v>42</v>
      </c>
      <c r="B18" s="53" t="s">
        <v>45</v>
      </c>
      <c r="C18" s="34" t="s">
        <v>4</v>
      </c>
      <c r="D18" s="38">
        <f>D5</f>
        <v>605</v>
      </c>
      <c r="E18" s="35">
        <f>9.71*1.2</f>
        <v>11.652000000000001</v>
      </c>
      <c r="F18" s="35">
        <f>D18*E18</f>
        <v>7049.4600000000009</v>
      </c>
      <c r="G18" s="3"/>
      <c r="J18" s="1"/>
      <c r="M18" s="1"/>
    </row>
    <row r="19" spans="1:13" x14ac:dyDescent="0.2">
      <c r="A19" s="49">
        <v>5</v>
      </c>
      <c r="B19" s="36" t="s">
        <v>1</v>
      </c>
      <c r="C19" s="57"/>
      <c r="D19" s="57"/>
      <c r="E19" s="62"/>
      <c r="F19" s="66">
        <f>F20</f>
        <v>187134.87804000001</v>
      </c>
      <c r="G19" s="3"/>
      <c r="J19" s="1"/>
      <c r="L19" s="2"/>
      <c r="M19" s="1"/>
    </row>
    <row r="20" spans="1:13" x14ac:dyDescent="0.2">
      <c r="A20" s="51" t="s">
        <v>24</v>
      </c>
      <c r="B20" s="55" t="s">
        <v>46</v>
      </c>
      <c r="C20" s="56"/>
      <c r="D20" s="64"/>
      <c r="E20" s="61"/>
      <c r="F20" s="67">
        <f>SUM(F21)</f>
        <v>187134.87804000001</v>
      </c>
      <c r="G20" s="3"/>
      <c r="J20" s="1"/>
      <c r="L20" s="2"/>
      <c r="M20" s="1"/>
    </row>
    <row r="21" spans="1:13" ht="157.5" x14ac:dyDescent="0.2">
      <c r="A21" s="48" t="s">
        <v>47</v>
      </c>
      <c r="B21" s="33" t="s">
        <v>48</v>
      </c>
      <c r="C21" s="34" t="s">
        <v>49</v>
      </c>
      <c r="D21" s="37">
        <v>7061.96</v>
      </c>
      <c r="E21" s="35">
        <v>26.499000000000002</v>
      </c>
      <c r="F21" s="35">
        <f>D21*E21</f>
        <v>187134.87804000001</v>
      </c>
      <c r="G21" s="3"/>
      <c r="J21" s="1"/>
      <c r="L21" s="2"/>
      <c r="M21" s="1"/>
    </row>
    <row r="22" spans="1:13" x14ac:dyDescent="0.2">
      <c r="A22" s="49">
        <v>7</v>
      </c>
      <c r="B22" s="36" t="s">
        <v>50</v>
      </c>
      <c r="C22" s="57"/>
      <c r="D22" s="65"/>
      <c r="E22" s="63"/>
      <c r="F22" s="66">
        <f>F23</f>
        <v>164517.65</v>
      </c>
      <c r="G22" s="3"/>
      <c r="J22" s="1"/>
      <c r="L22" s="2"/>
      <c r="M22" s="1"/>
    </row>
    <row r="23" spans="1:13" x14ac:dyDescent="0.2">
      <c r="A23" s="51" t="s">
        <v>51</v>
      </c>
      <c r="B23" s="55" t="s">
        <v>52</v>
      </c>
      <c r="C23" s="56"/>
      <c r="D23" s="64"/>
      <c r="E23" s="61"/>
      <c r="F23" s="67">
        <f>F24</f>
        <v>164517.65</v>
      </c>
      <c r="G23" s="3"/>
      <c r="J23" s="1"/>
      <c r="L23" s="2"/>
      <c r="M23" s="1"/>
    </row>
    <row r="24" spans="1:13" ht="90" x14ac:dyDescent="0.2">
      <c r="A24" s="48" t="s">
        <v>53</v>
      </c>
      <c r="B24" s="33" t="s">
        <v>54</v>
      </c>
      <c r="C24" s="34" t="s">
        <v>4</v>
      </c>
      <c r="D24" s="38">
        <f>D5</f>
        <v>605</v>
      </c>
      <c r="E24" s="35">
        <v>271.93</v>
      </c>
      <c r="F24" s="35">
        <f>D24*E24</f>
        <v>164517.65</v>
      </c>
      <c r="G24" s="3"/>
      <c r="J24" s="1"/>
      <c r="L24" s="2"/>
      <c r="M24" s="1"/>
    </row>
    <row r="25" spans="1:13" x14ac:dyDescent="0.2">
      <c r="A25" s="49">
        <v>8</v>
      </c>
      <c r="B25" s="36" t="s">
        <v>56</v>
      </c>
      <c r="C25" s="57"/>
      <c r="D25" s="65"/>
      <c r="E25" s="63"/>
      <c r="F25" s="66">
        <f>F26</f>
        <v>24716.86</v>
      </c>
      <c r="G25" s="3"/>
      <c r="J25" s="1"/>
      <c r="L25" s="2"/>
      <c r="M25" s="1"/>
    </row>
    <row r="26" spans="1:13" x14ac:dyDescent="0.2">
      <c r="A26" s="51" t="s">
        <v>62</v>
      </c>
      <c r="B26" s="55" t="s">
        <v>57</v>
      </c>
      <c r="C26" s="56"/>
      <c r="D26" s="64"/>
      <c r="E26" s="61"/>
      <c r="F26" s="67">
        <f>SUM(F27:F27)</f>
        <v>24716.86</v>
      </c>
      <c r="G26" s="3"/>
      <c r="J26" s="1"/>
      <c r="L26" s="2"/>
      <c r="M26" s="1"/>
    </row>
    <row r="27" spans="1:13" ht="45" x14ac:dyDescent="0.2">
      <c r="A27" s="48" t="s">
        <v>63</v>
      </c>
      <c r="B27" s="53" t="s">
        <v>58</v>
      </c>
      <c r="C27" s="34" t="s">
        <v>2</v>
      </c>
      <c r="D27" s="37">
        <v>7061.96</v>
      </c>
      <c r="E27" s="35">
        <v>3.5</v>
      </c>
      <c r="F27" s="35">
        <f>D27*E27</f>
        <v>24716.86</v>
      </c>
      <c r="G27" s="3"/>
      <c r="J27" s="1"/>
      <c r="L27" s="2"/>
      <c r="M27" s="1"/>
    </row>
    <row r="28" spans="1:13" x14ac:dyDescent="0.2">
      <c r="A28" s="49">
        <v>9</v>
      </c>
      <c r="B28" s="36" t="s">
        <v>59</v>
      </c>
      <c r="C28" s="31"/>
      <c r="D28" s="65"/>
      <c r="E28" s="63"/>
      <c r="F28" s="66">
        <f>F29</f>
        <v>1998.9357300000004</v>
      </c>
      <c r="G28" s="3"/>
      <c r="J28" s="1"/>
      <c r="L28" s="2"/>
      <c r="M28" s="1"/>
    </row>
    <row r="29" spans="1:13" x14ac:dyDescent="0.2">
      <c r="A29" s="51" t="s">
        <v>64</v>
      </c>
      <c r="B29" s="203" t="s">
        <v>60</v>
      </c>
      <c r="C29" s="204"/>
      <c r="D29" s="64"/>
      <c r="E29" s="61"/>
      <c r="F29" s="67">
        <f>F30</f>
        <v>1998.9357300000004</v>
      </c>
      <c r="G29" s="3"/>
      <c r="J29" s="1"/>
      <c r="L29" s="2"/>
      <c r="M29" s="1"/>
    </row>
    <row r="30" spans="1:13" ht="33.75" x14ac:dyDescent="0.2">
      <c r="A30" s="52" t="s">
        <v>65</v>
      </c>
      <c r="B30" s="33" t="s">
        <v>67</v>
      </c>
      <c r="C30" s="34" t="s">
        <v>4</v>
      </c>
      <c r="D30" s="38">
        <f>D5</f>
        <v>605</v>
      </c>
      <c r="E30" s="35">
        <v>3.3040260000000008</v>
      </c>
      <c r="F30" s="35">
        <f>D30*E30</f>
        <v>1998.9357300000004</v>
      </c>
      <c r="G30" s="3"/>
      <c r="J30" s="1"/>
      <c r="L30" s="2"/>
      <c r="M30" s="1"/>
    </row>
    <row r="31" spans="1:13" ht="14.25" customHeight="1" x14ac:dyDescent="0.2">
      <c r="A31" s="58"/>
      <c r="B31" s="59"/>
      <c r="C31" s="59"/>
      <c r="D31" s="59"/>
      <c r="E31" s="60" t="s">
        <v>61</v>
      </c>
      <c r="F31" s="68">
        <f>F9+F19+F22+F25+F28</f>
        <v>396443.38676999998</v>
      </c>
      <c r="G31" s="3"/>
      <c r="J31" s="1"/>
      <c r="L31" s="2"/>
      <c r="M31" s="1"/>
    </row>
    <row r="35" spans="3:5" x14ac:dyDescent="0.2">
      <c r="C35" s="87"/>
      <c r="D35" s="86"/>
      <c r="E35" s="88"/>
    </row>
    <row r="36" spans="3:5" x14ac:dyDescent="0.2">
      <c r="D36" s="85" t="s">
        <v>71</v>
      </c>
    </row>
    <row r="37" spans="3:5" x14ac:dyDescent="0.2">
      <c r="D37" s="81" t="s">
        <v>72</v>
      </c>
    </row>
    <row r="38" spans="3:5" x14ac:dyDescent="0.2">
      <c r="D38" s="81" t="s">
        <v>70</v>
      </c>
    </row>
    <row r="39" spans="3:5" x14ac:dyDescent="0.2">
      <c r="D39" s="81" t="s">
        <v>73</v>
      </c>
    </row>
    <row r="40" spans="3:5" x14ac:dyDescent="0.2">
      <c r="D40" s="70"/>
    </row>
  </sheetData>
  <mergeCells count="2">
    <mergeCell ref="B29:C29"/>
    <mergeCell ref="A7:D7"/>
  </mergeCells>
  <conditionalFormatting sqref="D36:D38">
    <cfRule type="expression" dxfId="17" priority="2">
      <formula>AND($C36="",$B36&lt;&gt;"",$N36="")</formula>
    </cfRule>
  </conditionalFormatting>
  <conditionalFormatting sqref="D39">
    <cfRule type="expression" dxfId="16" priority="1">
      <formula>AND($C39="",$B39&lt;&gt;"",$N39="")</formula>
    </cfRule>
  </conditionalFormatting>
  <pageMargins left="0.51181102362204722" right="0.51181102362204722" top="0.78740157480314965" bottom="0.78740157480314965" header="0.31496062992125984" footer="0.31496062992125984"/>
  <pageSetup paperSize="9" scale="77" orientation="landscape" horizontalDpi="4294967293" r:id="rId1"/>
  <headerFooter>
    <oddHeader>&amp;R&amp;P de &amp;N</oddHeader>
    <oddFooter>&amp;L&amp;A&amp;R&amp;D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41"/>
  <sheetViews>
    <sheetView view="pageBreakPreview" topLeftCell="A28" zoomScaleNormal="100" zoomScaleSheetLayoutView="100" workbookViewId="0">
      <selection activeCell="C37" sqref="C37:C41"/>
    </sheetView>
  </sheetViews>
  <sheetFormatPr defaultRowHeight="12.75" x14ac:dyDescent="0.2"/>
  <cols>
    <col min="1" max="1" width="9.85546875" style="70" customWidth="1"/>
    <col min="2" max="2" width="15.28515625" style="70" customWidth="1"/>
    <col min="3" max="3" width="36.140625" style="70" customWidth="1"/>
    <col min="4" max="4" width="14" style="70" bestFit="1" customWidth="1"/>
    <col min="5" max="5" width="9.28515625" style="70" bestFit="1" customWidth="1"/>
    <col min="6" max="6" width="25" style="70" bestFit="1" customWidth="1"/>
    <col min="7" max="7" width="9" style="70" bestFit="1" customWidth="1"/>
    <col min="8" max="8" width="11.140625" style="70" bestFit="1" customWidth="1"/>
    <col min="9" max="9" width="18.5703125" style="70" bestFit="1" customWidth="1"/>
    <col min="10" max="10" width="9.28515625" style="70" bestFit="1" customWidth="1"/>
    <col min="11" max="11" width="9.140625" style="70"/>
    <col min="12" max="12" width="24.42578125" style="70" bestFit="1" customWidth="1"/>
    <col min="13" max="15" width="10.7109375" style="70" customWidth="1"/>
    <col min="16" max="16" width="17.7109375" style="70" customWidth="1"/>
    <col min="17" max="16384" width="9.140625" style="70"/>
  </cols>
  <sheetData>
    <row r="1" spans="1:5" ht="39" customHeight="1" x14ac:dyDescent="0.2">
      <c r="A1" s="216" t="s">
        <v>68</v>
      </c>
      <c r="B1" s="217"/>
      <c r="C1" s="217"/>
      <c r="D1" s="217"/>
      <c r="E1" s="194"/>
    </row>
    <row r="2" spans="1:5" ht="13.5" customHeight="1" x14ac:dyDescent="0.2">
      <c r="A2" s="220" t="s">
        <v>21</v>
      </c>
      <c r="B2" s="221"/>
      <c r="C2" s="221"/>
      <c r="D2" s="221"/>
      <c r="E2" s="195"/>
    </row>
    <row r="3" spans="1:5" ht="13.5" customHeight="1" x14ac:dyDescent="0.2">
      <c r="A3" s="220" t="s">
        <v>22</v>
      </c>
      <c r="B3" s="221"/>
      <c r="C3" s="221"/>
      <c r="D3" s="221"/>
      <c r="E3" s="195"/>
    </row>
    <row r="4" spans="1:5" ht="13.5" customHeight="1" x14ac:dyDescent="0.2">
      <c r="A4" s="220" t="s">
        <v>15</v>
      </c>
      <c r="B4" s="221"/>
      <c r="C4" s="221"/>
      <c r="D4" s="221"/>
      <c r="E4" s="195"/>
    </row>
    <row r="5" spans="1:5" s="78" customFormat="1" ht="13.5" customHeight="1" x14ac:dyDescent="0.2">
      <c r="A5" s="222"/>
      <c r="B5" s="223"/>
      <c r="C5" s="223"/>
      <c r="D5" s="223"/>
      <c r="E5" s="196"/>
    </row>
    <row r="6" spans="1:5" s="78" customFormat="1" ht="13.5" customHeight="1" x14ac:dyDescent="0.2">
      <c r="A6" s="218">
        <v>44530</v>
      </c>
      <c r="B6" s="219"/>
      <c r="C6" s="219"/>
      <c r="D6" s="219"/>
      <c r="E6" s="197"/>
    </row>
    <row r="7" spans="1:5" s="78" customFormat="1" ht="153.75" customHeight="1" x14ac:dyDescent="0.2">
      <c r="A7" s="147" t="s">
        <v>7052</v>
      </c>
      <c r="B7" s="208" t="s">
        <v>7053</v>
      </c>
      <c r="C7" s="208"/>
      <c r="D7" s="208"/>
      <c r="E7" s="208"/>
    </row>
    <row r="8" spans="1:5" s="78" customFormat="1" ht="49.5" customHeight="1" x14ac:dyDescent="0.2">
      <c r="A8" s="146" t="s">
        <v>7054</v>
      </c>
      <c r="B8" s="209" t="s">
        <v>7088</v>
      </c>
      <c r="C8" s="210"/>
      <c r="D8" s="210"/>
      <c r="E8" s="210"/>
    </row>
    <row r="9" spans="1:5" s="78" customFormat="1" ht="13.5" thickBot="1" x14ac:dyDescent="0.25">
      <c r="A9" s="147" t="s">
        <v>7055</v>
      </c>
      <c r="B9" s="148">
        <v>1</v>
      </c>
      <c r="C9" s="149">
        <f>IF(B9&gt;0,IF(B9&lt;7,,"&lt;--- Insira valor entre 1 e 6"),"&lt;--- Insira valor entre 1 e 6")</f>
        <v>0</v>
      </c>
      <c r="D9" s="150"/>
      <c r="E9" s="151"/>
    </row>
    <row r="10" spans="1:5" s="78" customFormat="1" ht="33" customHeight="1" thickBot="1" x14ac:dyDescent="0.25">
      <c r="A10" s="152" t="s">
        <v>7056</v>
      </c>
      <c r="B10" s="153">
        <v>1</v>
      </c>
      <c r="C10" s="211" t="s">
        <v>7057</v>
      </c>
      <c r="D10" s="212"/>
      <c r="E10" s="213"/>
    </row>
    <row r="11" spans="1:5" s="78" customFormat="1" ht="33" customHeight="1" thickBot="1" x14ac:dyDescent="0.25">
      <c r="A11" s="182" t="s">
        <v>7058</v>
      </c>
      <c r="B11" s="183">
        <v>2</v>
      </c>
      <c r="C11" s="154" t="s">
        <v>7059</v>
      </c>
      <c r="D11" s="214">
        <v>0.05</v>
      </c>
      <c r="E11" s="215"/>
    </row>
    <row r="12" spans="1:5" s="78" customFormat="1" ht="26.25" customHeight="1" thickBot="1" x14ac:dyDescent="0.25">
      <c r="A12" s="182" t="s">
        <v>7060</v>
      </c>
      <c r="B12" s="183">
        <v>3</v>
      </c>
      <c r="C12" s="155" t="s">
        <v>7061</v>
      </c>
      <c r="D12" s="224">
        <v>0.4</v>
      </c>
      <c r="E12" s="225"/>
    </row>
    <row r="13" spans="1:5" s="78" customFormat="1" ht="40.5" customHeight="1" thickBot="1" x14ac:dyDescent="0.25">
      <c r="A13" s="182" t="s">
        <v>7062</v>
      </c>
      <c r="B13" s="183">
        <v>4</v>
      </c>
      <c r="C13" s="226" t="s">
        <v>7063</v>
      </c>
      <c r="D13" s="227"/>
      <c r="E13" s="228"/>
    </row>
    <row r="14" spans="1:5" s="78" customFormat="1" ht="13.5" customHeight="1" thickTop="1" thickBot="1" x14ac:dyDescent="0.25">
      <c r="A14" s="182" t="s">
        <v>7064</v>
      </c>
      <c r="B14" s="184">
        <v>5</v>
      </c>
      <c r="C14" s="156" t="s">
        <v>7065</v>
      </c>
      <c r="D14" s="157" t="s">
        <v>7066</v>
      </c>
      <c r="E14" s="158"/>
    </row>
    <row r="15" spans="1:5" s="78" customFormat="1" ht="16.5" customHeight="1" thickTop="1" x14ac:dyDescent="0.2">
      <c r="A15" s="182" t="s">
        <v>7067</v>
      </c>
      <c r="B15" s="183">
        <v>6</v>
      </c>
      <c r="C15" s="159"/>
      <c r="D15" s="160" t="s">
        <v>7068</v>
      </c>
      <c r="E15" s="161"/>
    </row>
    <row r="16" spans="1:5" s="78" customFormat="1" x14ac:dyDescent="0.2">
      <c r="A16" s="162"/>
      <c r="B16" s="150"/>
      <c r="C16" s="150"/>
      <c r="D16" s="150"/>
      <c r="E16" s="151"/>
    </row>
    <row r="17" spans="1:5" s="78" customFormat="1" ht="15.75" x14ac:dyDescent="0.2">
      <c r="A17" s="163"/>
      <c r="B17" s="229" t="s">
        <v>7069</v>
      </c>
      <c r="C17" s="229"/>
      <c r="D17" s="229"/>
      <c r="E17" s="163"/>
    </row>
    <row r="18" spans="1:5" s="78" customFormat="1" ht="63" x14ac:dyDescent="0.2">
      <c r="A18" s="164" t="s">
        <v>7070</v>
      </c>
      <c r="B18" s="165" t="s">
        <v>7071</v>
      </c>
      <c r="C18" s="165" t="s">
        <v>7072</v>
      </c>
      <c r="D18" s="165" t="s">
        <v>7073</v>
      </c>
      <c r="E18" s="166" t="s">
        <v>7074</v>
      </c>
    </row>
    <row r="19" spans="1:5" s="78" customFormat="1" ht="15.75" x14ac:dyDescent="0.2">
      <c r="A19" s="167" t="s">
        <v>7075</v>
      </c>
      <c r="B19" s="168">
        <v>3.7999999999999999E-2</v>
      </c>
      <c r="C19" s="169">
        <v>4.0099999999999997E-2</v>
      </c>
      <c r="D19" s="170">
        <v>4.6699999999999998E-2</v>
      </c>
      <c r="E19" s="171">
        <v>4.4999999999999998E-2</v>
      </c>
    </row>
    <row r="20" spans="1:5" s="78" customFormat="1" ht="15.75" x14ac:dyDescent="0.2">
      <c r="A20" s="167" t="s">
        <v>7076</v>
      </c>
      <c r="B20" s="172">
        <v>3.2000000000000002E-3</v>
      </c>
      <c r="C20" s="173">
        <v>4.0000000000000001E-3</v>
      </c>
      <c r="D20" s="174">
        <v>7.4000000000000003E-3</v>
      </c>
      <c r="E20" s="175">
        <v>0.01</v>
      </c>
    </row>
    <row r="21" spans="1:5" s="78" customFormat="1" ht="15.75" x14ac:dyDescent="0.2">
      <c r="A21" s="167" t="s">
        <v>7077</v>
      </c>
      <c r="B21" s="172">
        <v>5.0000000000000001E-3</v>
      </c>
      <c r="C21" s="173">
        <v>5.5999999999999999E-3</v>
      </c>
      <c r="D21" s="174">
        <v>9.7000000000000003E-3</v>
      </c>
      <c r="E21" s="175">
        <v>1.2699999999999999E-2</v>
      </c>
    </row>
    <row r="22" spans="1:5" s="78" customFormat="1" ht="15.75" x14ac:dyDescent="0.2">
      <c r="A22" s="167" t="s">
        <v>7078</v>
      </c>
      <c r="B22" s="172">
        <v>1.0200000000000001E-2</v>
      </c>
      <c r="C22" s="173">
        <v>1.11E-2</v>
      </c>
      <c r="D22" s="174">
        <v>1.21E-2</v>
      </c>
      <c r="E22" s="175">
        <v>1.3679999999999999E-2</v>
      </c>
    </row>
    <row r="23" spans="1:5" s="78" customFormat="1" ht="15.75" x14ac:dyDescent="0.2">
      <c r="A23" s="167" t="s">
        <v>7079</v>
      </c>
      <c r="B23" s="176">
        <v>6.6400000000000001E-2</v>
      </c>
      <c r="C23" s="177">
        <v>7.2999999999999995E-2</v>
      </c>
      <c r="D23" s="178">
        <v>8.6900000000000005E-2</v>
      </c>
      <c r="E23" s="175">
        <v>8.1000000000000003E-2</v>
      </c>
    </row>
    <row r="24" spans="1:5" s="78" customFormat="1" ht="15.75" x14ac:dyDescent="0.2">
      <c r="A24" s="230" t="s">
        <v>7080</v>
      </c>
      <c r="B24" s="231"/>
      <c r="C24" s="231"/>
      <c r="D24" s="232"/>
      <c r="E24" s="179">
        <v>3.6499999999999998E-2</v>
      </c>
    </row>
    <row r="25" spans="1:5" s="78" customFormat="1" ht="15.75" x14ac:dyDescent="0.2">
      <c r="A25" s="233" t="s">
        <v>7081</v>
      </c>
      <c r="B25" s="234"/>
      <c r="C25" s="234"/>
      <c r="D25" s="235"/>
      <c r="E25" s="179">
        <f>D11*D12</f>
        <v>2.0000000000000004E-2</v>
      </c>
    </row>
    <row r="26" spans="1:5" s="78" customFormat="1" ht="16.5" thickBot="1" x14ac:dyDescent="0.25">
      <c r="A26" s="238" t="s">
        <v>7082</v>
      </c>
      <c r="B26" s="239"/>
      <c r="C26" s="239"/>
      <c r="D26" s="239"/>
      <c r="E26" s="180"/>
    </row>
    <row r="27" spans="1:5" s="78" customFormat="1" x14ac:dyDescent="0.2">
      <c r="A27" s="181"/>
      <c r="B27" s="181"/>
      <c r="C27" s="181"/>
      <c r="D27" s="181"/>
      <c r="E27" s="163"/>
    </row>
    <row r="28" spans="1:5" s="78" customFormat="1" ht="16.5" thickBot="1" x14ac:dyDescent="0.25">
      <c r="A28" s="240" t="s">
        <v>7083</v>
      </c>
      <c r="B28" s="241"/>
      <c r="C28" s="241"/>
      <c r="D28" s="241"/>
      <c r="E28" s="185">
        <v>0.24</v>
      </c>
    </row>
    <row r="29" spans="1:5" s="78" customFormat="1" ht="16.5" customHeight="1" x14ac:dyDescent="0.2">
      <c r="A29" s="181"/>
      <c r="B29" s="181"/>
      <c r="C29" s="181"/>
      <c r="D29" s="181"/>
      <c r="E29" s="163"/>
    </row>
    <row r="30" spans="1:5" s="78" customFormat="1" ht="72.75" customHeight="1" x14ac:dyDescent="0.2">
      <c r="A30" s="242" t="s">
        <v>7084</v>
      </c>
      <c r="B30" s="242"/>
      <c r="C30" s="242"/>
      <c r="D30" s="242"/>
      <c r="E30" s="242"/>
    </row>
    <row r="31" spans="1:5" s="78" customFormat="1" ht="64.5" customHeight="1" x14ac:dyDescent="0.2">
      <c r="A31" s="243" t="s">
        <v>7085</v>
      </c>
      <c r="B31" s="243"/>
      <c r="C31" s="243"/>
      <c r="D31" s="243"/>
      <c r="E31" s="243"/>
    </row>
    <row r="32" spans="1:5" s="78" customFormat="1" ht="59.25" customHeight="1" x14ac:dyDescent="0.2">
      <c r="A32" s="236" t="s">
        <v>7086</v>
      </c>
      <c r="B32" s="236"/>
      <c r="C32" s="236"/>
      <c r="D32" s="236"/>
      <c r="E32" s="236"/>
    </row>
    <row r="33" spans="1:7" s="78" customFormat="1" x14ac:dyDescent="0.2">
      <c r="A33" s="237" t="s">
        <v>7087</v>
      </c>
      <c r="B33" s="237"/>
      <c r="C33" s="237"/>
      <c r="D33" s="237"/>
      <c r="E33" s="237"/>
    </row>
    <row r="34" spans="1:7" s="78" customFormat="1" ht="11.25" x14ac:dyDescent="0.2"/>
    <row r="35" spans="1:7" s="78" customFormat="1" ht="11.25" x14ac:dyDescent="0.2"/>
    <row r="36" spans="1:7" s="78" customFormat="1" ht="11.25" x14ac:dyDescent="0.2"/>
    <row r="37" spans="1:7" x14ac:dyDescent="0.2">
      <c r="C37" s="86"/>
      <c r="F37" s="82"/>
      <c r="G37" s="83"/>
    </row>
    <row r="38" spans="1:7" ht="14.25" x14ac:dyDescent="0.2">
      <c r="B38" s="80"/>
      <c r="C38" s="85" t="s">
        <v>71</v>
      </c>
      <c r="E38" s="84"/>
      <c r="F38" s="82"/>
      <c r="G38" s="83"/>
    </row>
    <row r="39" spans="1:7" ht="14.25" x14ac:dyDescent="0.2">
      <c r="B39" s="80"/>
      <c r="C39" s="81" t="s">
        <v>72</v>
      </c>
      <c r="E39" s="84"/>
      <c r="F39" s="82"/>
      <c r="G39" s="83"/>
    </row>
    <row r="40" spans="1:7" ht="14.25" x14ac:dyDescent="0.2">
      <c r="B40" s="80"/>
      <c r="C40" s="81" t="s">
        <v>70</v>
      </c>
      <c r="E40" s="84"/>
      <c r="F40" s="82"/>
      <c r="G40" s="83"/>
    </row>
    <row r="41" spans="1:7" ht="14.25" x14ac:dyDescent="0.2">
      <c r="B41" s="80"/>
      <c r="C41" s="81" t="s">
        <v>73</v>
      </c>
      <c r="E41" s="84"/>
    </row>
  </sheetData>
  <mergeCells count="21">
    <mergeCell ref="A32:E32"/>
    <mergeCell ref="A33:E33"/>
    <mergeCell ref="A26:D26"/>
    <mergeCell ref="A28:D28"/>
    <mergeCell ref="A30:E30"/>
    <mergeCell ref="A31:E31"/>
    <mergeCell ref="D12:E12"/>
    <mergeCell ref="C13:E13"/>
    <mergeCell ref="B17:D17"/>
    <mergeCell ref="A24:D24"/>
    <mergeCell ref="A25:D25"/>
    <mergeCell ref="B7:E7"/>
    <mergeCell ref="B8:E8"/>
    <mergeCell ref="C10:E10"/>
    <mergeCell ref="D11:E11"/>
    <mergeCell ref="A1:D1"/>
    <mergeCell ref="A6:D6"/>
    <mergeCell ref="A2:D2"/>
    <mergeCell ref="A3:D3"/>
    <mergeCell ref="A4:D4"/>
    <mergeCell ref="A5:D5"/>
  </mergeCells>
  <conditionalFormatting sqref="E38:E41 B38:C41">
    <cfRule type="expression" dxfId="15" priority="30">
      <formula>AND($C38="",$B38&lt;&gt;"",$N38="")</formula>
    </cfRule>
  </conditionalFormatting>
  <conditionalFormatting sqref="A10:B15">
    <cfRule type="expression" dxfId="14" priority="17" stopIfTrue="1">
      <formula>$C$4=0</formula>
    </cfRule>
    <cfRule type="expression" dxfId="13" priority="18" stopIfTrue="1">
      <formula>$C$4&gt;6</formula>
    </cfRule>
    <cfRule type="expression" dxfId="12" priority="19" stopIfTrue="1">
      <formula>#REF!&lt;&gt;$C$4</formula>
    </cfRule>
  </conditionalFormatting>
  <conditionalFormatting sqref="D14">
    <cfRule type="expression" dxfId="11" priority="20" stopIfTrue="1">
      <formula>#REF!&lt;&gt;0</formula>
    </cfRule>
  </conditionalFormatting>
  <conditionalFormatting sqref="D15">
    <cfRule type="expression" dxfId="10" priority="21" stopIfTrue="1">
      <formula>#REF!&lt;&gt;0</formula>
    </cfRule>
  </conditionalFormatting>
  <conditionalFormatting sqref="A28:E28">
    <cfRule type="expression" dxfId="9" priority="22" stopIfTrue="1">
      <formula>#REF!&lt;&gt;0</formula>
    </cfRule>
  </conditionalFormatting>
  <conditionalFormatting sqref="A33:E33">
    <cfRule type="expression" dxfId="8" priority="23" stopIfTrue="1">
      <formula>#REF!&lt;&gt;0</formula>
    </cfRule>
  </conditionalFormatting>
  <conditionalFormatting sqref="E26">
    <cfRule type="expression" dxfId="7" priority="24" stopIfTrue="1">
      <formula>#REF!&lt;&gt;0</formula>
    </cfRule>
  </conditionalFormatting>
  <conditionalFormatting sqref="A26:D26">
    <cfRule type="expression" dxfId="6" priority="25" stopIfTrue="1">
      <formula>#REF!&lt;&gt;0</formula>
    </cfRule>
  </conditionalFormatting>
  <conditionalFormatting sqref="A32:E32">
    <cfRule type="expression" dxfId="5" priority="27" stopIfTrue="1">
      <formula>#REF!&lt;&gt;0</formula>
    </cfRule>
  </conditionalFormatting>
  <conditionalFormatting sqref="D11">
    <cfRule type="expression" dxfId="4" priority="15" stopIfTrue="1">
      <formula>#REF!&lt;&gt;0</formula>
    </cfRule>
  </conditionalFormatting>
  <conditionalFormatting sqref="D12">
    <cfRule type="expression" dxfId="3" priority="16" stopIfTrue="1">
      <formula>#REF!&lt;&gt;0</formula>
    </cfRule>
  </conditionalFormatting>
  <conditionalFormatting sqref="F37:G40">
    <cfRule type="expression" dxfId="2" priority="36">
      <formula>AND($C38="",$B38&lt;&gt;"",$N38="")</formula>
    </cfRule>
  </conditionalFormatting>
  <conditionalFormatting sqref="E19:E23">
    <cfRule type="cellIs" dxfId="1" priority="37" stopIfTrue="1" operator="between">
      <formula>#REF!</formula>
      <formula>#REF!</formula>
    </cfRule>
  </conditionalFormatting>
  <printOptions horizontalCentered="1"/>
  <pageMargins left="0.51181102362204722" right="0.51181102362204722" top="0.78740157480314965" bottom="0.78740157480314965" header="0.31496062992125984" footer="0.31496062992125984"/>
  <pageSetup paperSize="9" scale="63" fitToHeight="5" orientation="portrait" r:id="rId1"/>
  <headerFooter alignWithMargins="0">
    <oddHeader>&amp;R&amp;P de &amp;N</oddHeader>
    <oddFooter>&amp;L&amp;A&amp;R&amp;D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7091"/>
  <sheetViews>
    <sheetView topLeftCell="A1206" workbookViewId="0">
      <selection activeCell="B1235" sqref="B1235"/>
    </sheetView>
  </sheetViews>
  <sheetFormatPr defaultRowHeight="12.75" x14ac:dyDescent="0.2"/>
  <cols>
    <col min="1" max="1" width="24.5703125" customWidth="1"/>
    <col min="2" max="2" width="48.7109375" customWidth="1"/>
    <col min="3" max="3" width="8.140625" customWidth="1"/>
    <col min="4" max="4" width="21.140625" customWidth="1"/>
  </cols>
  <sheetData>
    <row r="1" spans="1:4" ht="13.5" x14ac:dyDescent="0.25">
      <c r="A1" s="91">
        <v>97141</v>
      </c>
      <c r="B1" s="198" t="s">
        <v>75</v>
      </c>
      <c r="C1" s="198" t="s">
        <v>76</v>
      </c>
      <c r="D1" s="199">
        <v>7.95</v>
      </c>
    </row>
    <row r="2" spans="1:4" ht="13.5" x14ac:dyDescent="0.25">
      <c r="A2" s="91">
        <v>97142</v>
      </c>
      <c r="B2" s="198" t="s">
        <v>77</v>
      </c>
      <c r="C2" s="198" t="s">
        <v>76</v>
      </c>
      <c r="D2" s="199">
        <v>8.8800000000000008</v>
      </c>
    </row>
    <row r="3" spans="1:4" ht="13.5" x14ac:dyDescent="0.25">
      <c r="A3" s="91">
        <v>97143</v>
      </c>
      <c r="B3" s="198" t="s">
        <v>78</v>
      </c>
      <c r="C3" s="198" t="s">
        <v>76</v>
      </c>
      <c r="D3" s="199">
        <v>11.19</v>
      </c>
    </row>
    <row r="4" spans="1:4" ht="13.5" x14ac:dyDescent="0.25">
      <c r="A4" s="91">
        <v>97144</v>
      </c>
      <c r="B4" s="198" t="s">
        <v>79</v>
      </c>
      <c r="C4" s="198" t="s">
        <v>76</v>
      </c>
      <c r="D4" s="199">
        <v>13.49</v>
      </c>
    </row>
    <row r="5" spans="1:4" ht="13.5" x14ac:dyDescent="0.25">
      <c r="A5" s="91">
        <v>97145</v>
      </c>
      <c r="B5" s="198" t="s">
        <v>80</v>
      </c>
      <c r="C5" s="198" t="s">
        <v>76</v>
      </c>
      <c r="D5" s="199">
        <v>15.83</v>
      </c>
    </row>
    <row r="6" spans="1:4" ht="13.5" x14ac:dyDescent="0.25">
      <c r="A6" s="91">
        <v>97146</v>
      </c>
      <c r="B6" s="198" t="s">
        <v>81</v>
      </c>
      <c r="C6" s="198" t="s">
        <v>76</v>
      </c>
      <c r="D6" s="199">
        <v>18.16</v>
      </c>
    </row>
    <row r="7" spans="1:4" ht="13.5" x14ac:dyDescent="0.25">
      <c r="A7" s="91">
        <v>97147</v>
      </c>
      <c r="B7" s="198" t="s">
        <v>82</v>
      </c>
      <c r="C7" s="198" t="s">
        <v>76</v>
      </c>
      <c r="D7" s="199">
        <v>20.49</v>
      </c>
    </row>
    <row r="8" spans="1:4" ht="13.5" x14ac:dyDescent="0.25">
      <c r="A8" s="91">
        <v>97148</v>
      </c>
      <c r="B8" s="198" t="s">
        <v>83</v>
      </c>
      <c r="C8" s="198" t="s">
        <v>76</v>
      </c>
      <c r="D8" s="199">
        <v>22.83</v>
      </c>
    </row>
    <row r="9" spans="1:4" ht="13.5" x14ac:dyDescent="0.25">
      <c r="A9" s="91">
        <v>97149</v>
      </c>
      <c r="B9" s="198" t="s">
        <v>84</v>
      </c>
      <c r="C9" s="198" t="s">
        <v>76</v>
      </c>
      <c r="D9" s="199">
        <v>25.19</v>
      </c>
    </row>
    <row r="10" spans="1:4" ht="13.5" x14ac:dyDescent="0.25">
      <c r="A10" s="91">
        <v>97150</v>
      </c>
      <c r="B10" s="198" t="s">
        <v>85</v>
      </c>
      <c r="C10" s="198" t="s">
        <v>76</v>
      </c>
      <c r="D10" s="199">
        <v>31.96</v>
      </c>
    </row>
    <row r="11" spans="1:4" ht="13.5" x14ac:dyDescent="0.25">
      <c r="A11" s="91">
        <v>97151</v>
      </c>
      <c r="B11" s="198" t="s">
        <v>86</v>
      </c>
      <c r="C11" s="198" t="s">
        <v>76</v>
      </c>
      <c r="D11" s="199">
        <v>37.31</v>
      </c>
    </row>
    <row r="12" spans="1:4" ht="13.5" x14ac:dyDescent="0.25">
      <c r="A12" s="91">
        <v>97152</v>
      </c>
      <c r="B12" s="198" t="s">
        <v>87</v>
      </c>
      <c r="C12" s="198" t="s">
        <v>76</v>
      </c>
      <c r="D12" s="199">
        <v>42.36</v>
      </c>
    </row>
    <row r="13" spans="1:4" ht="13.5" x14ac:dyDescent="0.25">
      <c r="A13" s="91">
        <v>97153</v>
      </c>
      <c r="B13" s="198" t="s">
        <v>88</v>
      </c>
      <c r="C13" s="198" t="s">
        <v>76</v>
      </c>
      <c r="D13" s="199">
        <v>47.6</v>
      </c>
    </row>
    <row r="14" spans="1:4" ht="13.5" x14ac:dyDescent="0.25">
      <c r="A14" s="91">
        <v>97154</v>
      </c>
      <c r="B14" s="198" t="s">
        <v>89</v>
      </c>
      <c r="C14" s="198" t="s">
        <v>76</v>
      </c>
      <c r="D14" s="199">
        <v>52.89</v>
      </c>
    </row>
    <row r="15" spans="1:4" ht="13.5" x14ac:dyDescent="0.25">
      <c r="A15" s="91">
        <v>97155</v>
      </c>
      <c r="B15" s="198" t="s">
        <v>90</v>
      </c>
      <c r="C15" s="198" t="s">
        <v>76</v>
      </c>
      <c r="D15" s="199">
        <v>58.17</v>
      </c>
    </row>
    <row r="16" spans="1:4" ht="13.5" x14ac:dyDescent="0.25">
      <c r="A16" s="91">
        <v>97156</v>
      </c>
      <c r="B16" s="198" t="s">
        <v>91</v>
      </c>
      <c r="C16" s="198" t="s">
        <v>76</v>
      </c>
      <c r="D16" s="199">
        <v>69.17</v>
      </c>
    </row>
    <row r="17" spans="1:4" ht="13.5" x14ac:dyDescent="0.25">
      <c r="A17" s="91">
        <v>97157</v>
      </c>
      <c r="B17" s="198" t="s">
        <v>92</v>
      </c>
      <c r="C17" s="198" t="s">
        <v>76</v>
      </c>
      <c r="D17" s="199">
        <v>4.8099999999999996</v>
      </c>
    </row>
    <row r="18" spans="1:4" ht="13.5" x14ac:dyDescent="0.25">
      <c r="A18" s="91">
        <v>97158</v>
      </c>
      <c r="B18" s="198" t="s">
        <v>93</v>
      </c>
      <c r="C18" s="198" t="s">
        <v>76</v>
      </c>
      <c r="D18" s="199">
        <v>5.38</v>
      </c>
    </row>
    <row r="19" spans="1:4" ht="13.5" x14ac:dyDescent="0.25">
      <c r="A19" s="91">
        <v>97159</v>
      </c>
      <c r="B19" s="198" t="s">
        <v>94</v>
      </c>
      <c r="C19" s="198" t="s">
        <v>76</v>
      </c>
      <c r="D19" s="199">
        <v>6.79</v>
      </c>
    </row>
    <row r="20" spans="1:4" ht="13.5" x14ac:dyDescent="0.25">
      <c r="A20" s="91">
        <v>97160</v>
      </c>
      <c r="B20" s="198" t="s">
        <v>95</v>
      </c>
      <c r="C20" s="198" t="s">
        <v>76</v>
      </c>
      <c r="D20" s="199">
        <v>8.18</v>
      </c>
    </row>
    <row r="21" spans="1:4" ht="13.5" x14ac:dyDescent="0.25">
      <c r="A21" s="91">
        <v>97161</v>
      </c>
      <c r="B21" s="198" t="s">
        <v>96</v>
      </c>
      <c r="C21" s="198" t="s">
        <v>76</v>
      </c>
      <c r="D21" s="199">
        <v>9.64</v>
      </c>
    </row>
    <row r="22" spans="1:4" ht="13.5" x14ac:dyDescent="0.25">
      <c r="A22" s="91">
        <v>97162</v>
      </c>
      <c r="B22" s="198" t="s">
        <v>97</v>
      </c>
      <c r="C22" s="198" t="s">
        <v>76</v>
      </c>
      <c r="D22" s="199">
        <v>11.06</v>
      </c>
    </row>
    <row r="23" spans="1:4" ht="13.5" x14ac:dyDescent="0.25">
      <c r="A23" s="91">
        <v>97163</v>
      </c>
      <c r="B23" s="198" t="s">
        <v>98</v>
      </c>
      <c r="C23" s="198" t="s">
        <v>76</v>
      </c>
      <c r="D23" s="199">
        <v>12.5</v>
      </c>
    </row>
    <row r="24" spans="1:4" ht="13.5" x14ac:dyDescent="0.25">
      <c r="A24" s="91">
        <v>97164</v>
      </c>
      <c r="B24" s="198" t="s">
        <v>99</v>
      </c>
      <c r="C24" s="198" t="s">
        <v>76</v>
      </c>
      <c r="D24" s="199">
        <v>13.92</v>
      </c>
    </row>
    <row r="25" spans="1:4" ht="13.5" x14ac:dyDescent="0.25">
      <c r="A25" s="91">
        <v>97165</v>
      </c>
      <c r="B25" s="198" t="s">
        <v>100</v>
      </c>
      <c r="C25" s="198" t="s">
        <v>76</v>
      </c>
      <c r="D25" s="199">
        <v>15.39</v>
      </c>
    </row>
    <row r="26" spans="1:4" ht="13.5" x14ac:dyDescent="0.25">
      <c r="A26" s="91">
        <v>97166</v>
      </c>
      <c r="B26" s="198" t="s">
        <v>101</v>
      </c>
      <c r="C26" s="198" t="s">
        <v>76</v>
      </c>
      <c r="D26" s="199">
        <v>19.48</v>
      </c>
    </row>
    <row r="27" spans="1:4" ht="13.5" x14ac:dyDescent="0.25">
      <c r="A27" s="91">
        <v>97167</v>
      </c>
      <c r="B27" s="198" t="s">
        <v>102</v>
      </c>
      <c r="C27" s="198" t="s">
        <v>76</v>
      </c>
      <c r="D27" s="199">
        <v>22.78</v>
      </c>
    </row>
    <row r="28" spans="1:4" ht="13.5" x14ac:dyDescent="0.25">
      <c r="A28" s="91">
        <v>97168</v>
      </c>
      <c r="B28" s="198" t="s">
        <v>103</v>
      </c>
      <c r="C28" s="198" t="s">
        <v>76</v>
      </c>
      <c r="D28" s="199">
        <v>25.79</v>
      </c>
    </row>
    <row r="29" spans="1:4" ht="13.5" x14ac:dyDescent="0.25">
      <c r="A29" s="91">
        <v>97169</v>
      </c>
      <c r="B29" s="198" t="s">
        <v>104</v>
      </c>
      <c r="C29" s="198" t="s">
        <v>76</v>
      </c>
      <c r="D29" s="199">
        <v>28.98</v>
      </c>
    </row>
    <row r="30" spans="1:4" ht="13.5" x14ac:dyDescent="0.25">
      <c r="A30" s="91">
        <v>97170</v>
      </c>
      <c r="B30" s="198" t="s">
        <v>105</v>
      </c>
      <c r="C30" s="198" t="s">
        <v>76</v>
      </c>
      <c r="D30" s="199">
        <v>32.200000000000003</v>
      </c>
    </row>
    <row r="31" spans="1:4" ht="13.5" x14ac:dyDescent="0.25">
      <c r="A31" s="91">
        <v>97171</v>
      </c>
      <c r="B31" s="198" t="s">
        <v>106</v>
      </c>
      <c r="C31" s="198" t="s">
        <v>76</v>
      </c>
      <c r="D31" s="199">
        <v>35.450000000000003</v>
      </c>
    </row>
    <row r="32" spans="1:4" ht="13.5" x14ac:dyDescent="0.25">
      <c r="A32" s="91">
        <v>97172</v>
      </c>
      <c r="B32" s="198" t="s">
        <v>107</v>
      </c>
      <c r="C32" s="198" t="s">
        <v>76</v>
      </c>
      <c r="D32" s="199">
        <v>42.34</v>
      </c>
    </row>
    <row r="33" spans="1:4" ht="13.5" x14ac:dyDescent="0.25">
      <c r="A33" s="91">
        <v>97173</v>
      </c>
      <c r="B33" s="198" t="s">
        <v>108</v>
      </c>
      <c r="C33" s="198" t="s">
        <v>76</v>
      </c>
      <c r="D33" s="199">
        <v>36.479999999999997</v>
      </c>
    </row>
    <row r="34" spans="1:4" ht="13.5" x14ac:dyDescent="0.25">
      <c r="A34" s="91">
        <v>97174</v>
      </c>
      <c r="B34" s="198" t="s">
        <v>109</v>
      </c>
      <c r="C34" s="198" t="s">
        <v>76</v>
      </c>
      <c r="D34" s="199">
        <v>42.21</v>
      </c>
    </row>
    <row r="35" spans="1:4" ht="13.5" x14ac:dyDescent="0.25">
      <c r="A35" s="91">
        <v>97175</v>
      </c>
      <c r="B35" s="198" t="s">
        <v>110</v>
      </c>
      <c r="C35" s="198" t="s">
        <v>76</v>
      </c>
      <c r="D35" s="199">
        <v>47.95</v>
      </c>
    </row>
    <row r="36" spans="1:4" ht="13.5" x14ac:dyDescent="0.25">
      <c r="A36" s="91">
        <v>97176</v>
      </c>
      <c r="B36" s="198" t="s">
        <v>111</v>
      </c>
      <c r="C36" s="198" t="s">
        <v>76</v>
      </c>
      <c r="D36" s="199">
        <v>53.66</v>
      </c>
    </row>
    <row r="37" spans="1:4" ht="13.5" x14ac:dyDescent="0.25">
      <c r="A37" s="91">
        <v>97177</v>
      </c>
      <c r="B37" s="198" t="s">
        <v>112</v>
      </c>
      <c r="C37" s="198" t="s">
        <v>76</v>
      </c>
      <c r="D37" s="199">
        <v>65.150000000000006</v>
      </c>
    </row>
    <row r="38" spans="1:4" ht="13.5" x14ac:dyDescent="0.25">
      <c r="A38" s="91">
        <v>97178</v>
      </c>
      <c r="B38" s="198" t="s">
        <v>113</v>
      </c>
      <c r="C38" s="198" t="s">
        <v>76</v>
      </c>
      <c r="D38" s="199">
        <v>76.62</v>
      </c>
    </row>
    <row r="39" spans="1:4" ht="13.5" x14ac:dyDescent="0.25">
      <c r="A39" s="91">
        <v>97179</v>
      </c>
      <c r="B39" s="198" t="s">
        <v>114</v>
      </c>
      <c r="C39" s="198" t="s">
        <v>76</v>
      </c>
      <c r="D39" s="199">
        <v>88.08</v>
      </c>
    </row>
    <row r="40" spans="1:4" ht="13.5" x14ac:dyDescent="0.25">
      <c r="A40" s="91">
        <v>97180</v>
      </c>
      <c r="B40" s="198" t="s">
        <v>115</v>
      </c>
      <c r="C40" s="198" t="s">
        <v>76</v>
      </c>
      <c r="D40" s="199">
        <v>99.56</v>
      </c>
    </row>
    <row r="41" spans="1:4" ht="13.5" x14ac:dyDescent="0.25">
      <c r="A41" s="91">
        <v>97181</v>
      </c>
      <c r="B41" s="198" t="s">
        <v>116</v>
      </c>
      <c r="C41" s="198" t="s">
        <v>76</v>
      </c>
      <c r="D41" s="199">
        <v>114.89</v>
      </c>
    </row>
    <row r="42" spans="1:4" ht="13.5" x14ac:dyDescent="0.25">
      <c r="A42" s="91">
        <v>97182</v>
      </c>
      <c r="B42" s="198" t="s">
        <v>117</v>
      </c>
      <c r="C42" s="198" t="s">
        <v>76</v>
      </c>
      <c r="D42" s="199">
        <v>126.78</v>
      </c>
    </row>
    <row r="43" spans="1:4" ht="13.5" x14ac:dyDescent="0.25">
      <c r="A43" s="91">
        <v>97183</v>
      </c>
      <c r="B43" s="198" t="s">
        <v>118</v>
      </c>
      <c r="C43" s="198" t="s">
        <v>76</v>
      </c>
      <c r="D43" s="199">
        <v>29.8</v>
      </c>
    </row>
    <row r="44" spans="1:4" ht="13.5" x14ac:dyDescent="0.25">
      <c r="A44" s="91">
        <v>97184</v>
      </c>
      <c r="B44" s="198" t="s">
        <v>119</v>
      </c>
      <c r="C44" s="198" t="s">
        <v>76</v>
      </c>
      <c r="D44" s="199">
        <v>34.549999999999997</v>
      </c>
    </row>
    <row r="45" spans="1:4" ht="13.5" x14ac:dyDescent="0.25">
      <c r="A45" s="91">
        <v>97185</v>
      </c>
      <c r="B45" s="198" t="s">
        <v>120</v>
      </c>
      <c r="C45" s="198" t="s">
        <v>76</v>
      </c>
      <c r="D45" s="199">
        <v>39.32</v>
      </c>
    </row>
    <row r="46" spans="1:4" ht="13.5" x14ac:dyDescent="0.25">
      <c r="A46" s="91">
        <v>97186</v>
      </c>
      <c r="B46" s="198" t="s">
        <v>121</v>
      </c>
      <c r="C46" s="198" t="s">
        <v>76</v>
      </c>
      <c r="D46" s="199">
        <v>44.07</v>
      </c>
    </row>
    <row r="47" spans="1:4" ht="13.5" x14ac:dyDescent="0.25">
      <c r="A47" s="91">
        <v>97187</v>
      </c>
      <c r="B47" s="198" t="s">
        <v>122</v>
      </c>
      <c r="C47" s="198" t="s">
        <v>76</v>
      </c>
      <c r="D47" s="199">
        <v>53.6</v>
      </c>
    </row>
    <row r="48" spans="1:4" ht="13.5" x14ac:dyDescent="0.25">
      <c r="A48" s="91">
        <v>97188</v>
      </c>
      <c r="B48" s="198" t="s">
        <v>123</v>
      </c>
      <c r="C48" s="198" t="s">
        <v>76</v>
      </c>
      <c r="D48" s="199">
        <v>63.13</v>
      </c>
    </row>
    <row r="49" spans="1:4" ht="13.5" x14ac:dyDescent="0.25">
      <c r="A49" s="91">
        <v>97189</v>
      </c>
      <c r="B49" s="198" t="s">
        <v>124</v>
      </c>
      <c r="C49" s="198" t="s">
        <v>76</v>
      </c>
      <c r="D49" s="199">
        <v>72.64</v>
      </c>
    </row>
    <row r="50" spans="1:4" ht="13.5" x14ac:dyDescent="0.25">
      <c r="A50" s="91">
        <v>97190</v>
      </c>
      <c r="B50" s="198" t="s">
        <v>125</v>
      </c>
      <c r="C50" s="198" t="s">
        <v>76</v>
      </c>
      <c r="D50" s="199">
        <v>82.15</v>
      </c>
    </row>
    <row r="51" spans="1:4" ht="13.5" x14ac:dyDescent="0.25">
      <c r="A51" s="91">
        <v>97191</v>
      </c>
      <c r="B51" s="198" t="s">
        <v>126</v>
      </c>
      <c r="C51" s="198" t="s">
        <v>76</v>
      </c>
      <c r="D51" s="199">
        <v>94.46</v>
      </c>
    </row>
    <row r="52" spans="1:4" ht="13.5" x14ac:dyDescent="0.25">
      <c r="A52" s="91">
        <v>97192</v>
      </c>
      <c r="B52" s="198" t="s">
        <v>127</v>
      </c>
      <c r="C52" s="198" t="s">
        <v>76</v>
      </c>
      <c r="D52" s="199">
        <v>104.28</v>
      </c>
    </row>
    <row r="53" spans="1:4" ht="13.5" x14ac:dyDescent="0.25">
      <c r="A53" s="91">
        <v>90694</v>
      </c>
      <c r="B53" s="198" t="s">
        <v>128</v>
      </c>
      <c r="C53" s="198" t="s">
        <v>76</v>
      </c>
      <c r="D53" s="199">
        <v>30.2</v>
      </c>
    </row>
    <row r="54" spans="1:4" ht="13.5" x14ac:dyDescent="0.25">
      <c r="A54" s="91">
        <v>90695</v>
      </c>
      <c r="B54" s="198" t="s">
        <v>129</v>
      </c>
      <c r="C54" s="198" t="s">
        <v>76</v>
      </c>
      <c r="D54" s="199">
        <v>61.57</v>
      </c>
    </row>
    <row r="55" spans="1:4" ht="13.5" x14ac:dyDescent="0.25">
      <c r="A55" s="91">
        <v>90696</v>
      </c>
      <c r="B55" s="198" t="s">
        <v>130</v>
      </c>
      <c r="C55" s="198" t="s">
        <v>76</v>
      </c>
      <c r="D55" s="199">
        <v>90.87</v>
      </c>
    </row>
    <row r="56" spans="1:4" ht="13.5" x14ac:dyDescent="0.25">
      <c r="A56" s="91">
        <v>90697</v>
      </c>
      <c r="B56" s="198" t="s">
        <v>131</v>
      </c>
      <c r="C56" s="198" t="s">
        <v>76</v>
      </c>
      <c r="D56" s="199">
        <v>152.06</v>
      </c>
    </row>
    <row r="57" spans="1:4" ht="13.5" x14ac:dyDescent="0.25">
      <c r="A57" s="91">
        <v>90698</v>
      </c>
      <c r="B57" s="198" t="s">
        <v>132</v>
      </c>
      <c r="C57" s="198" t="s">
        <v>76</v>
      </c>
      <c r="D57" s="199">
        <v>242.71</v>
      </c>
    </row>
    <row r="58" spans="1:4" ht="13.5" x14ac:dyDescent="0.25">
      <c r="A58" s="91">
        <v>90699</v>
      </c>
      <c r="B58" s="198" t="s">
        <v>133</v>
      </c>
      <c r="C58" s="198" t="s">
        <v>76</v>
      </c>
      <c r="D58" s="199">
        <v>299.75</v>
      </c>
    </row>
    <row r="59" spans="1:4" ht="13.5" x14ac:dyDescent="0.25">
      <c r="A59" s="91">
        <v>90700</v>
      </c>
      <c r="B59" s="198" t="s">
        <v>134</v>
      </c>
      <c r="C59" s="198" t="s">
        <v>76</v>
      </c>
      <c r="D59" s="199">
        <v>387.87</v>
      </c>
    </row>
    <row r="60" spans="1:4" ht="13.5" x14ac:dyDescent="0.25">
      <c r="A60" s="91">
        <v>90701</v>
      </c>
      <c r="B60" s="198" t="s">
        <v>135</v>
      </c>
      <c r="C60" s="198" t="s">
        <v>76</v>
      </c>
      <c r="D60" s="199">
        <v>51.17</v>
      </c>
    </row>
    <row r="61" spans="1:4" ht="13.5" x14ac:dyDescent="0.25">
      <c r="A61" s="91">
        <v>90702</v>
      </c>
      <c r="B61" s="198" t="s">
        <v>136</v>
      </c>
      <c r="C61" s="198" t="s">
        <v>76</v>
      </c>
      <c r="D61" s="199">
        <v>80.430000000000007</v>
      </c>
    </row>
    <row r="62" spans="1:4" ht="13.5" x14ac:dyDescent="0.25">
      <c r="A62" s="91">
        <v>90703</v>
      </c>
      <c r="B62" s="198" t="s">
        <v>137</v>
      </c>
      <c r="C62" s="198" t="s">
        <v>76</v>
      </c>
      <c r="D62" s="199">
        <v>130.81</v>
      </c>
    </row>
    <row r="63" spans="1:4" ht="13.5" x14ac:dyDescent="0.25">
      <c r="A63" s="91">
        <v>90704</v>
      </c>
      <c r="B63" s="198" t="s">
        <v>138</v>
      </c>
      <c r="C63" s="198" t="s">
        <v>76</v>
      </c>
      <c r="D63" s="199">
        <v>180.23</v>
      </c>
    </row>
    <row r="64" spans="1:4" ht="13.5" x14ac:dyDescent="0.25">
      <c r="A64" s="91">
        <v>90705</v>
      </c>
      <c r="B64" s="198" t="s">
        <v>139</v>
      </c>
      <c r="C64" s="198" t="s">
        <v>76</v>
      </c>
      <c r="D64" s="199">
        <v>252.86</v>
      </c>
    </row>
    <row r="65" spans="1:4" ht="13.5" x14ac:dyDescent="0.25">
      <c r="A65" s="91">
        <v>90706</v>
      </c>
      <c r="B65" s="198" t="s">
        <v>140</v>
      </c>
      <c r="C65" s="198" t="s">
        <v>76</v>
      </c>
      <c r="D65" s="199">
        <v>295.29000000000002</v>
      </c>
    </row>
    <row r="66" spans="1:4" ht="13.5" x14ac:dyDescent="0.25">
      <c r="A66" s="91">
        <v>90708</v>
      </c>
      <c r="B66" s="198" t="s">
        <v>141</v>
      </c>
      <c r="C66" s="198" t="s">
        <v>76</v>
      </c>
      <c r="D66" s="199">
        <v>822.23</v>
      </c>
    </row>
    <row r="67" spans="1:4" ht="13.5" x14ac:dyDescent="0.25">
      <c r="A67" s="91">
        <v>90724</v>
      </c>
      <c r="B67" s="198" t="s">
        <v>142</v>
      </c>
      <c r="C67" s="198" t="s">
        <v>143</v>
      </c>
      <c r="D67" s="199">
        <v>24.23</v>
      </c>
    </row>
    <row r="68" spans="1:4" ht="13.5" x14ac:dyDescent="0.25">
      <c r="A68" s="91">
        <v>90725</v>
      </c>
      <c r="B68" s="198" t="s">
        <v>144</v>
      </c>
      <c r="C68" s="198" t="s">
        <v>143</v>
      </c>
      <c r="D68" s="199">
        <v>29.78</v>
      </c>
    </row>
    <row r="69" spans="1:4" ht="13.5" x14ac:dyDescent="0.25">
      <c r="A69" s="91">
        <v>90726</v>
      </c>
      <c r="B69" s="198" t="s">
        <v>145</v>
      </c>
      <c r="C69" s="198" t="s">
        <v>143</v>
      </c>
      <c r="D69" s="199">
        <v>35.380000000000003</v>
      </c>
    </row>
    <row r="70" spans="1:4" ht="13.5" x14ac:dyDescent="0.25">
      <c r="A70" s="91">
        <v>90727</v>
      </c>
      <c r="B70" s="198" t="s">
        <v>146</v>
      </c>
      <c r="C70" s="198" t="s">
        <v>143</v>
      </c>
      <c r="D70" s="199">
        <v>40.94</v>
      </c>
    </row>
    <row r="71" spans="1:4" ht="13.5" x14ac:dyDescent="0.25">
      <c r="A71" s="91">
        <v>90728</v>
      </c>
      <c r="B71" s="198" t="s">
        <v>147</v>
      </c>
      <c r="C71" s="198" t="s">
        <v>143</v>
      </c>
      <c r="D71" s="199">
        <v>46.49</v>
      </c>
    </row>
    <row r="72" spans="1:4" ht="13.5" x14ac:dyDescent="0.25">
      <c r="A72" s="91">
        <v>90729</v>
      </c>
      <c r="B72" s="198" t="s">
        <v>148</v>
      </c>
      <c r="C72" s="198" t="s">
        <v>143</v>
      </c>
      <c r="D72" s="199">
        <v>52.03</v>
      </c>
    </row>
    <row r="73" spans="1:4" ht="13.5" x14ac:dyDescent="0.25">
      <c r="A73" s="91">
        <v>90730</v>
      </c>
      <c r="B73" s="198" t="s">
        <v>149</v>
      </c>
      <c r="C73" s="198" t="s">
        <v>143</v>
      </c>
      <c r="D73" s="199">
        <v>57.58</v>
      </c>
    </row>
    <row r="74" spans="1:4" ht="13.5" x14ac:dyDescent="0.25">
      <c r="A74" s="91">
        <v>90731</v>
      </c>
      <c r="B74" s="198" t="s">
        <v>150</v>
      </c>
      <c r="C74" s="198" t="s">
        <v>143</v>
      </c>
      <c r="D74" s="199">
        <v>63.13</v>
      </c>
    </row>
    <row r="75" spans="1:4" ht="13.5" x14ac:dyDescent="0.25">
      <c r="A75" s="91">
        <v>90732</v>
      </c>
      <c r="B75" s="198" t="s">
        <v>151</v>
      </c>
      <c r="C75" s="198" t="s">
        <v>143</v>
      </c>
      <c r="D75" s="199">
        <v>79.8</v>
      </c>
    </row>
    <row r="76" spans="1:4" ht="13.5" x14ac:dyDescent="0.25">
      <c r="A76" s="91">
        <v>90733</v>
      </c>
      <c r="B76" s="198" t="s">
        <v>152</v>
      </c>
      <c r="C76" s="198" t="s">
        <v>76</v>
      </c>
      <c r="D76" s="199">
        <v>3.43</v>
      </c>
    </row>
    <row r="77" spans="1:4" ht="13.5" x14ac:dyDescent="0.25">
      <c r="A77" s="91">
        <v>90734</v>
      </c>
      <c r="B77" s="198" t="s">
        <v>153</v>
      </c>
      <c r="C77" s="198" t="s">
        <v>76</v>
      </c>
      <c r="D77" s="199">
        <v>4.08</v>
      </c>
    </row>
    <row r="78" spans="1:4" ht="13.5" x14ac:dyDescent="0.25">
      <c r="A78" s="91">
        <v>90735</v>
      </c>
      <c r="B78" s="198" t="s">
        <v>154</v>
      </c>
      <c r="C78" s="198" t="s">
        <v>76</v>
      </c>
      <c r="D78" s="199">
        <v>4.7</v>
      </c>
    </row>
    <row r="79" spans="1:4" ht="13.5" x14ac:dyDescent="0.25">
      <c r="A79" s="91">
        <v>90736</v>
      </c>
      <c r="B79" s="198" t="s">
        <v>155</v>
      </c>
      <c r="C79" s="198" t="s">
        <v>76</v>
      </c>
      <c r="D79" s="199">
        <v>5.35</v>
      </c>
    </row>
    <row r="80" spans="1:4" ht="13.5" x14ac:dyDescent="0.25">
      <c r="A80" s="91">
        <v>90737</v>
      </c>
      <c r="B80" s="198" t="s">
        <v>156</v>
      </c>
      <c r="C80" s="198" t="s">
        <v>76</v>
      </c>
      <c r="D80" s="199">
        <v>5.98</v>
      </c>
    </row>
    <row r="81" spans="1:4" ht="13.5" x14ac:dyDescent="0.25">
      <c r="A81" s="91">
        <v>90738</v>
      </c>
      <c r="B81" s="198" t="s">
        <v>157</v>
      </c>
      <c r="C81" s="198" t="s">
        <v>76</v>
      </c>
      <c r="D81" s="199">
        <v>6.62</v>
      </c>
    </row>
    <row r="82" spans="1:4" ht="13.5" x14ac:dyDescent="0.25">
      <c r="A82" s="91">
        <v>90739</v>
      </c>
      <c r="B82" s="198" t="s">
        <v>158</v>
      </c>
      <c r="C82" s="198" t="s">
        <v>76</v>
      </c>
      <c r="D82" s="199">
        <v>8.32</v>
      </c>
    </row>
    <row r="83" spans="1:4" ht="13.5" x14ac:dyDescent="0.25">
      <c r="A83" s="91">
        <v>90740</v>
      </c>
      <c r="B83" s="198" t="s">
        <v>159</v>
      </c>
      <c r="C83" s="198" t="s">
        <v>76</v>
      </c>
      <c r="D83" s="199">
        <v>4.54</v>
      </c>
    </row>
    <row r="84" spans="1:4" ht="13.5" x14ac:dyDescent="0.25">
      <c r="A84" s="91">
        <v>90741</v>
      </c>
      <c r="B84" s="198" t="s">
        <v>160</v>
      </c>
      <c r="C84" s="198" t="s">
        <v>76</v>
      </c>
      <c r="D84" s="199">
        <v>5.18</v>
      </c>
    </row>
    <row r="85" spans="1:4" ht="13.5" x14ac:dyDescent="0.25">
      <c r="A85" s="91">
        <v>90742</v>
      </c>
      <c r="B85" s="198" t="s">
        <v>161</v>
      </c>
      <c r="C85" s="198" t="s">
        <v>76</v>
      </c>
      <c r="D85" s="199">
        <v>5.81</v>
      </c>
    </row>
    <row r="86" spans="1:4" ht="13.5" x14ac:dyDescent="0.25">
      <c r="A86" s="91">
        <v>90743</v>
      </c>
      <c r="B86" s="198" t="s">
        <v>162</v>
      </c>
      <c r="C86" s="198" t="s">
        <v>76</v>
      </c>
      <c r="D86" s="199">
        <v>6.45</v>
      </c>
    </row>
    <row r="87" spans="1:4" ht="13.5" x14ac:dyDescent="0.25">
      <c r="A87" s="91">
        <v>90744</v>
      </c>
      <c r="B87" s="198" t="s">
        <v>163</v>
      </c>
      <c r="C87" s="198" t="s">
        <v>76</v>
      </c>
      <c r="D87" s="199">
        <v>7.08</v>
      </c>
    </row>
    <row r="88" spans="1:4" ht="13.5" x14ac:dyDescent="0.25">
      <c r="A88" s="91">
        <v>90745</v>
      </c>
      <c r="B88" s="198" t="s">
        <v>164</v>
      </c>
      <c r="C88" s="198" t="s">
        <v>76</v>
      </c>
      <c r="D88" s="199">
        <v>9.2899999999999991</v>
      </c>
    </row>
    <row r="89" spans="1:4" ht="13.5" x14ac:dyDescent="0.25">
      <c r="A89" s="91">
        <v>90746</v>
      </c>
      <c r="B89" s="198" t="s">
        <v>165</v>
      </c>
      <c r="C89" s="198" t="s">
        <v>76</v>
      </c>
      <c r="D89" s="199">
        <v>3.72</v>
      </c>
    </row>
    <row r="90" spans="1:4" ht="13.5" x14ac:dyDescent="0.25">
      <c r="A90" s="91">
        <v>90747</v>
      </c>
      <c r="B90" s="198" t="s">
        <v>166</v>
      </c>
      <c r="C90" s="198" t="s">
        <v>76</v>
      </c>
      <c r="D90" s="199">
        <v>15.62</v>
      </c>
    </row>
    <row r="91" spans="1:4" ht="13.5" x14ac:dyDescent="0.25">
      <c r="A91" s="91">
        <v>94869</v>
      </c>
      <c r="B91" s="198" t="s">
        <v>167</v>
      </c>
      <c r="C91" s="198" t="s">
        <v>76</v>
      </c>
      <c r="D91" s="199">
        <v>167.02</v>
      </c>
    </row>
    <row r="92" spans="1:4" ht="13.5" x14ac:dyDescent="0.25">
      <c r="A92" s="91">
        <v>94870</v>
      </c>
      <c r="B92" s="198" t="s">
        <v>168</v>
      </c>
      <c r="C92" s="198" t="s">
        <v>76</v>
      </c>
      <c r="D92" s="199">
        <v>2</v>
      </c>
    </row>
    <row r="93" spans="1:4" ht="13.5" x14ac:dyDescent="0.25">
      <c r="A93" s="91">
        <v>94871</v>
      </c>
      <c r="B93" s="198" t="s">
        <v>169</v>
      </c>
      <c r="C93" s="198" t="s">
        <v>76</v>
      </c>
      <c r="D93" s="199">
        <v>197.97</v>
      </c>
    </row>
    <row r="94" spans="1:4" ht="13.5" x14ac:dyDescent="0.25">
      <c r="A94" s="91">
        <v>94872</v>
      </c>
      <c r="B94" s="198" t="s">
        <v>170</v>
      </c>
      <c r="C94" s="198" t="s">
        <v>76</v>
      </c>
      <c r="D94" s="199">
        <v>2.8</v>
      </c>
    </row>
    <row r="95" spans="1:4" ht="13.5" x14ac:dyDescent="0.25">
      <c r="A95" s="91">
        <v>94875</v>
      </c>
      <c r="B95" s="198" t="s">
        <v>171</v>
      </c>
      <c r="C95" s="198" t="s">
        <v>76</v>
      </c>
      <c r="D95" s="200">
        <v>1162.1199999999999</v>
      </c>
    </row>
    <row r="96" spans="1:4" ht="13.5" x14ac:dyDescent="0.25">
      <c r="A96" s="91">
        <v>94876</v>
      </c>
      <c r="B96" s="198" t="s">
        <v>172</v>
      </c>
      <c r="C96" s="198" t="s">
        <v>76</v>
      </c>
      <c r="D96" s="199">
        <v>26.69</v>
      </c>
    </row>
    <row r="97" spans="1:4" ht="13.5" x14ac:dyDescent="0.25">
      <c r="A97" s="91">
        <v>94878</v>
      </c>
      <c r="B97" s="198" t="s">
        <v>173</v>
      </c>
      <c r="C97" s="198" t="s">
        <v>76</v>
      </c>
      <c r="D97" s="199">
        <v>30.79</v>
      </c>
    </row>
    <row r="98" spans="1:4" ht="13.5" x14ac:dyDescent="0.25">
      <c r="A98" s="91">
        <v>94879</v>
      </c>
      <c r="B98" s="198" t="s">
        <v>174</v>
      </c>
      <c r="C98" s="198" t="s">
        <v>76</v>
      </c>
      <c r="D98" s="200">
        <v>1549.25</v>
      </c>
    </row>
    <row r="99" spans="1:4" ht="13.5" x14ac:dyDescent="0.25">
      <c r="A99" s="91">
        <v>94880</v>
      </c>
      <c r="B99" s="198" t="s">
        <v>175</v>
      </c>
      <c r="C99" s="198" t="s">
        <v>76</v>
      </c>
      <c r="D99" s="199">
        <v>40.07</v>
      </c>
    </row>
    <row r="100" spans="1:4" ht="13.5" x14ac:dyDescent="0.25">
      <c r="A100" s="91">
        <v>94881</v>
      </c>
      <c r="B100" s="198" t="s">
        <v>176</v>
      </c>
      <c r="C100" s="198" t="s">
        <v>76</v>
      </c>
      <c r="D100" s="200">
        <v>2415.0500000000002</v>
      </c>
    </row>
    <row r="101" spans="1:4" ht="13.5" x14ac:dyDescent="0.25">
      <c r="A101" s="91">
        <v>94882</v>
      </c>
      <c r="B101" s="198" t="s">
        <v>177</v>
      </c>
      <c r="C101" s="198" t="s">
        <v>76</v>
      </c>
      <c r="D101" s="199">
        <v>46.4</v>
      </c>
    </row>
    <row r="102" spans="1:4" ht="13.5" x14ac:dyDescent="0.25">
      <c r="A102" s="91">
        <v>94884</v>
      </c>
      <c r="B102" s="198" t="s">
        <v>178</v>
      </c>
      <c r="C102" s="198" t="s">
        <v>76</v>
      </c>
      <c r="D102" s="199">
        <v>59.23</v>
      </c>
    </row>
    <row r="103" spans="1:4" ht="13.5" x14ac:dyDescent="0.25">
      <c r="A103" s="91">
        <v>97121</v>
      </c>
      <c r="B103" s="198" t="s">
        <v>179</v>
      </c>
      <c r="C103" s="198" t="s">
        <v>76</v>
      </c>
      <c r="D103" s="199">
        <v>2.06</v>
      </c>
    </row>
    <row r="104" spans="1:4" ht="13.5" x14ac:dyDescent="0.25">
      <c r="A104" s="91">
        <v>97122</v>
      </c>
      <c r="B104" s="198" t="s">
        <v>180</v>
      </c>
      <c r="C104" s="198" t="s">
        <v>76</v>
      </c>
      <c r="D104" s="199">
        <v>2.87</v>
      </c>
    </row>
    <row r="105" spans="1:4" ht="13.5" x14ac:dyDescent="0.25">
      <c r="A105" s="91">
        <v>97123</v>
      </c>
      <c r="B105" s="198" t="s">
        <v>181</v>
      </c>
      <c r="C105" s="198" t="s">
        <v>76</v>
      </c>
      <c r="D105" s="199">
        <v>3.64</v>
      </c>
    </row>
    <row r="106" spans="1:4" ht="13.5" x14ac:dyDescent="0.25">
      <c r="A106" s="91">
        <v>97124</v>
      </c>
      <c r="B106" s="198" t="s">
        <v>182</v>
      </c>
      <c r="C106" s="198" t="s">
        <v>76</v>
      </c>
      <c r="D106" s="199">
        <v>0.91</v>
      </c>
    </row>
    <row r="107" spans="1:4" ht="13.5" x14ac:dyDescent="0.25">
      <c r="A107" s="91">
        <v>97125</v>
      </c>
      <c r="B107" s="198" t="s">
        <v>183</v>
      </c>
      <c r="C107" s="198" t="s">
        <v>76</v>
      </c>
      <c r="D107" s="199">
        <v>1.3</v>
      </c>
    </row>
    <row r="108" spans="1:4" ht="13.5" x14ac:dyDescent="0.25">
      <c r="A108" s="91">
        <v>97126</v>
      </c>
      <c r="B108" s="198" t="s">
        <v>184</v>
      </c>
      <c r="C108" s="198" t="s">
        <v>76</v>
      </c>
      <c r="D108" s="199">
        <v>1.66</v>
      </c>
    </row>
    <row r="109" spans="1:4" ht="13.5" x14ac:dyDescent="0.25">
      <c r="A109" s="91">
        <v>102264</v>
      </c>
      <c r="B109" s="198" t="s">
        <v>185</v>
      </c>
      <c r="C109" s="198" t="s">
        <v>76</v>
      </c>
      <c r="D109" s="199">
        <v>21.63</v>
      </c>
    </row>
    <row r="110" spans="1:4" ht="13.5" x14ac:dyDescent="0.25">
      <c r="A110" s="91">
        <v>102265</v>
      </c>
      <c r="B110" s="198" t="s">
        <v>186</v>
      </c>
      <c r="C110" s="198" t="s">
        <v>143</v>
      </c>
      <c r="D110" s="199">
        <v>101.99</v>
      </c>
    </row>
    <row r="111" spans="1:4" ht="13.5" x14ac:dyDescent="0.25">
      <c r="A111" s="91">
        <v>102266</v>
      </c>
      <c r="B111" s="198" t="s">
        <v>187</v>
      </c>
      <c r="C111" s="198" t="s">
        <v>143</v>
      </c>
      <c r="D111" s="199">
        <v>113.1</v>
      </c>
    </row>
    <row r="112" spans="1:4" ht="13.5" x14ac:dyDescent="0.25">
      <c r="A112" s="91">
        <v>102267</v>
      </c>
      <c r="B112" s="198" t="s">
        <v>188</v>
      </c>
      <c r="C112" s="198" t="s">
        <v>143</v>
      </c>
      <c r="D112" s="199">
        <v>129.79</v>
      </c>
    </row>
    <row r="113" spans="1:4" ht="13.5" x14ac:dyDescent="0.25">
      <c r="A113" s="91">
        <v>102268</v>
      </c>
      <c r="B113" s="198" t="s">
        <v>189</v>
      </c>
      <c r="C113" s="198" t="s">
        <v>143</v>
      </c>
      <c r="D113" s="199">
        <v>146.46</v>
      </c>
    </row>
    <row r="114" spans="1:4" ht="13.5" x14ac:dyDescent="0.25">
      <c r="A114" s="91">
        <v>102269</v>
      </c>
      <c r="B114" s="198" t="s">
        <v>190</v>
      </c>
      <c r="C114" s="198" t="s">
        <v>143</v>
      </c>
      <c r="D114" s="199">
        <v>179.76</v>
      </c>
    </row>
    <row r="115" spans="1:4" ht="13.5" x14ac:dyDescent="0.25">
      <c r="A115" s="91">
        <v>92833</v>
      </c>
      <c r="B115" s="198" t="s">
        <v>191</v>
      </c>
      <c r="C115" s="198" t="s">
        <v>76</v>
      </c>
      <c r="D115" s="199">
        <v>153.28</v>
      </c>
    </row>
    <row r="116" spans="1:4" ht="13.5" x14ac:dyDescent="0.25">
      <c r="A116" s="91">
        <v>92834</v>
      </c>
      <c r="B116" s="198" t="s">
        <v>192</v>
      </c>
      <c r="C116" s="198" t="s">
        <v>76</v>
      </c>
      <c r="D116" s="199">
        <v>8.6</v>
      </c>
    </row>
    <row r="117" spans="1:4" ht="13.5" x14ac:dyDescent="0.25">
      <c r="A117" s="91">
        <v>92835</v>
      </c>
      <c r="B117" s="198" t="s">
        <v>193</v>
      </c>
      <c r="C117" s="198" t="s">
        <v>76</v>
      </c>
      <c r="D117" s="199">
        <v>166.42</v>
      </c>
    </row>
    <row r="118" spans="1:4" ht="13.5" x14ac:dyDescent="0.25">
      <c r="A118" s="91">
        <v>92836</v>
      </c>
      <c r="B118" s="198" t="s">
        <v>194</v>
      </c>
      <c r="C118" s="198" t="s">
        <v>76</v>
      </c>
      <c r="D118" s="199">
        <v>10.99</v>
      </c>
    </row>
    <row r="119" spans="1:4" ht="13.5" x14ac:dyDescent="0.25">
      <c r="A119" s="91">
        <v>92837</v>
      </c>
      <c r="B119" s="198" t="s">
        <v>195</v>
      </c>
      <c r="C119" s="198" t="s">
        <v>76</v>
      </c>
      <c r="D119" s="199">
        <v>270.19</v>
      </c>
    </row>
    <row r="120" spans="1:4" ht="13.5" x14ac:dyDescent="0.25">
      <c r="A120" s="91">
        <v>92838</v>
      </c>
      <c r="B120" s="198" t="s">
        <v>196</v>
      </c>
      <c r="C120" s="198" t="s">
        <v>76</v>
      </c>
      <c r="D120" s="199">
        <v>13.18</v>
      </c>
    </row>
    <row r="121" spans="1:4" ht="13.5" x14ac:dyDescent="0.25">
      <c r="A121" s="91">
        <v>92839</v>
      </c>
      <c r="B121" s="198" t="s">
        <v>197</v>
      </c>
      <c r="C121" s="198" t="s">
        <v>76</v>
      </c>
      <c r="D121" s="199">
        <v>330.93</v>
      </c>
    </row>
    <row r="122" spans="1:4" ht="13.5" x14ac:dyDescent="0.25">
      <c r="A122" s="91">
        <v>92840</v>
      </c>
      <c r="B122" s="198" t="s">
        <v>198</v>
      </c>
      <c r="C122" s="198" t="s">
        <v>76</v>
      </c>
      <c r="D122" s="199">
        <v>15.62</v>
      </c>
    </row>
    <row r="123" spans="1:4" ht="13.5" x14ac:dyDescent="0.25">
      <c r="A123" s="91">
        <v>92841</v>
      </c>
      <c r="B123" s="198" t="s">
        <v>199</v>
      </c>
      <c r="C123" s="198" t="s">
        <v>76</v>
      </c>
      <c r="D123" s="199">
        <v>409.48</v>
      </c>
    </row>
    <row r="124" spans="1:4" ht="13.5" x14ac:dyDescent="0.25">
      <c r="A124" s="91">
        <v>92842</v>
      </c>
      <c r="B124" s="198" t="s">
        <v>200</v>
      </c>
      <c r="C124" s="198" t="s">
        <v>76</v>
      </c>
      <c r="D124" s="199">
        <v>17.84</v>
      </c>
    </row>
    <row r="125" spans="1:4" ht="13.5" x14ac:dyDescent="0.25">
      <c r="A125" s="91">
        <v>92843</v>
      </c>
      <c r="B125" s="198" t="s">
        <v>201</v>
      </c>
      <c r="C125" s="198" t="s">
        <v>76</v>
      </c>
      <c r="D125" s="199">
        <v>439.29</v>
      </c>
    </row>
    <row r="126" spans="1:4" ht="13.5" x14ac:dyDescent="0.25">
      <c r="A126" s="91">
        <v>92844</v>
      </c>
      <c r="B126" s="198" t="s">
        <v>202</v>
      </c>
      <c r="C126" s="198" t="s">
        <v>76</v>
      </c>
      <c r="D126" s="199">
        <v>20.28</v>
      </c>
    </row>
    <row r="127" spans="1:4" ht="13.5" x14ac:dyDescent="0.25">
      <c r="A127" s="91">
        <v>92845</v>
      </c>
      <c r="B127" s="198" t="s">
        <v>203</v>
      </c>
      <c r="C127" s="198" t="s">
        <v>76</v>
      </c>
      <c r="D127" s="199">
        <v>596.29</v>
      </c>
    </row>
    <row r="128" spans="1:4" ht="13.5" x14ac:dyDescent="0.25">
      <c r="A128" s="91">
        <v>92846</v>
      </c>
      <c r="B128" s="198" t="s">
        <v>204</v>
      </c>
      <c r="C128" s="198" t="s">
        <v>76</v>
      </c>
      <c r="D128" s="199">
        <v>22.48</v>
      </c>
    </row>
    <row r="129" spans="1:4" ht="13.5" x14ac:dyDescent="0.25">
      <c r="A129" s="91">
        <v>92847</v>
      </c>
      <c r="B129" s="198" t="s">
        <v>205</v>
      </c>
      <c r="C129" s="198" t="s">
        <v>76</v>
      </c>
      <c r="D129" s="199">
        <v>630.13</v>
      </c>
    </row>
    <row r="130" spans="1:4" ht="13.5" x14ac:dyDescent="0.25">
      <c r="A130" s="91">
        <v>92848</v>
      </c>
      <c r="B130" s="198" t="s">
        <v>206</v>
      </c>
      <c r="C130" s="198" t="s">
        <v>76</v>
      </c>
      <c r="D130" s="199">
        <v>24.93</v>
      </c>
    </row>
    <row r="131" spans="1:4" ht="13.5" x14ac:dyDescent="0.25">
      <c r="A131" s="91">
        <v>92849</v>
      </c>
      <c r="B131" s="198" t="s">
        <v>207</v>
      </c>
      <c r="C131" s="198" t="s">
        <v>76</v>
      </c>
      <c r="D131" s="199">
        <v>161.24</v>
      </c>
    </row>
    <row r="132" spans="1:4" ht="13.5" x14ac:dyDescent="0.25">
      <c r="A132" s="91">
        <v>92850</v>
      </c>
      <c r="B132" s="198" t="s">
        <v>208</v>
      </c>
      <c r="C132" s="198" t="s">
        <v>76</v>
      </c>
      <c r="D132" s="199">
        <v>16.28</v>
      </c>
    </row>
    <row r="133" spans="1:4" ht="13.5" x14ac:dyDescent="0.25">
      <c r="A133" s="91">
        <v>92851</v>
      </c>
      <c r="B133" s="198" t="s">
        <v>209</v>
      </c>
      <c r="C133" s="198" t="s">
        <v>76</v>
      </c>
      <c r="D133" s="199">
        <v>176.34</v>
      </c>
    </row>
    <row r="134" spans="1:4" ht="13.5" x14ac:dyDescent="0.25">
      <c r="A134" s="91">
        <v>92852</v>
      </c>
      <c r="B134" s="198" t="s">
        <v>210</v>
      </c>
      <c r="C134" s="198" t="s">
        <v>76</v>
      </c>
      <c r="D134" s="199">
        <v>20.56</v>
      </c>
    </row>
    <row r="135" spans="1:4" ht="13.5" x14ac:dyDescent="0.25">
      <c r="A135" s="91">
        <v>92853</v>
      </c>
      <c r="B135" s="198" t="s">
        <v>211</v>
      </c>
      <c r="C135" s="198" t="s">
        <v>76</v>
      </c>
      <c r="D135" s="199">
        <v>282.45</v>
      </c>
    </row>
    <row r="136" spans="1:4" ht="13.5" x14ac:dyDescent="0.25">
      <c r="A136" s="91">
        <v>92854</v>
      </c>
      <c r="B136" s="198" t="s">
        <v>212</v>
      </c>
      <c r="C136" s="198" t="s">
        <v>76</v>
      </c>
      <c r="D136" s="199">
        <v>25.02</v>
      </c>
    </row>
    <row r="137" spans="1:4" ht="13.5" x14ac:dyDescent="0.25">
      <c r="A137" s="91">
        <v>92855</v>
      </c>
      <c r="B137" s="198" t="s">
        <v>213</v>
      </c>
      <c r="C137" s="198" t="s">
        <v>76</v>
      </c>
      <c r="D137" s="199">
        <v>345.31</v>
      </c>
    </row>
    <row r="138" spans="1:4" ht="13.5" x14ac:dyDescent="0.25">
      <c r="A138" s="91">
        <v>92856</v>
      </c>
      <c r="B138" s="198" t="s">
        <v>214</v>
      </c>
      <c r="C138" s="198" t="s">
        <v>76</v>
      </c>
      <c r="D138" s="199">
        <v>29.49</v>
      </c>
    </row>
    <row r="139" spans="1:4" ht="13.5" x14ac:dyDescent="0.25">
      <c r="A139" s="91">
        <v>92857</v>
      </c>
      <c r="B139" s="198" t="s">
        <v>215</v>
      </c>
      <c r="C139" s="198" t="s">
        <v>76</v>
      </c>
      <c r="D139" s="199">
        <v>425.97</v>
      </c>
    </row>
    <row r="140" spans="1:4" ht="13.5" x14ac:dyDescent="0.25">
      <c r="A140" s="91">
        <v>92858</v>
      </c>
      <c r="B140" s="198" t="s">
        <v>216</v>
      </c>
      <c r="C140" s="198" t="s">
        <v>76</v>
      </c>
      <c r="D140" s="199">
        <v>33.75</v>
      </c>
    </row>
    <row r="141" spans="1:4" ht="13.5" x14ac:dyDescent="0.25">
      <c r="A141" s="91">
        <v>92859</v>
      </c>
      <c r="B141" s="198" t="s">
        <v>217</v>
      </c>
      <c r="C141" s="198" t="s">
        <v>76</v>
      </c>
      <c r="D141" s="199">
        <v>457.35</v>
      </c>
    </row>
    <row r="142" spans="1:4" ht="13.5" x14ac:dyDescent="0.25">
      <c r="A142" s="91">
        <v>92860</v>
      </c>
      <c r="B142" s="198" t="s">
        <v>218</v>
      </c>
      <c r="C142" s="198" t="s">
        <v>76</v>
      </c>
      <c r="D142" s="199">
        <v>38.340000000000003</v>
      </c>
    </row>
    <row r="143" spans="1:4" ht="13.5" x14ac:dyDescent="0.25">
      <c r="A143" s="91">
        <v>92861</v>
      </c>
      <c r="B143" s="198" t="s">
        <v>219</v>
      </c>
      <c r="C143" s="198" t="s">
        <v>76</v>
      </c>
      <c r="D143" s="199">
        <v>616.59</v>
      </c>
    </row>
    <row r="144" spans="1:4" ht="13.5" x14ac:dyDescent="0.25">
      <c r="A144" s="91">
        <v>92862</v>
      </c>
      <c r="B144" s="198" t="s">
        <v>220</v>
      </c>
      <c r="C144" s="198" t="s">
        <v>76</v>
      </c>
      <c r="D144" s="199">
        <v>42.78</v>
      </c>
    </row>
    <row r="145" spans="1:4" ht="13.5" x14ac:dyDescent="0.25">
      <c r="A145" s="91">
        <v>92863</v>
      </c>
      <c r="B145" s="198" t="s">
        <v>221</v>
      </c>
      <c r="C145" s="198" t="s">
        <v>76</v>
      </c>
      <c r="D145" s="199">
        <v>653.26</v>
      </c>
    </row>
    <row r="146" spans="1:4" ht="13.5" x14ac:dyDescent="0.25">
      <c r="A146" s="91">
        <v>92864</v>
      </c>
      <c r="B146" s="198" t="s">
        <v>222</v>
      </c>
      <c r="C146" s="198" t="s">
        <v>76</v>
      </c>
      <c r="D146" s="199">
        <v>47.25</v>
      </c>
    </row>
    <row r="147" spans="1:4" ht="13.5" x14ac:dyDescent="0.25">
      <c r="A147" s="91">
        <v>92210</v>
      </c>
      <c r="B147" s="198" t="s">
        <v>223</v>
      </c>
      <c r="C147" s="198" t="s">
        <v>76</v>
      </c>
      <c r="D147" s="199">
        <v>112.91</v>
      </c>
    </row>
    <row r="148" spans="1:4" ht="13.5" x14ac:dyDescent="0.25">
      <c r="A148" s="91">
        <v>92211</v>
      </c>
      <c r="B148" s="198" t="s">
        <v>224</v>
      </c>
      <c r="C148" s="198" t="s">
        <v>76</v>
      </c>
      <c r="D148" s="199">
        <v>136</v>
      </c>
    </row>
    <row r="149" spans="1:4" ht="13.5" x14ac:dyDescent="0.25">
      <c r="A149" s="91">
        <v>92212</v>
      </c>
      <c r="B149" s="198" t="s">
        <v>225</v>
      </c>
      <c r="C149" s="198" t="s">
        <v>76</v>
      </c>
      <c r="D149" s="199">
        <v>194.29</v>
      </c>
    </row>
    <row r="150" spans="1:4" ht="13.5" x14ac:dyDescent="0.25">
      <c r="A150" s="91">
        <v>92213</v>
      </c>
      <c r="B150" s="198" t="s">
        <v>226</v>
      </c>
      <c r="C150" s="198" t="s">
        <v>76</v>
      </c>
      <c r="D150" s="199">
        <v>250.02</v>
      </c>
    </row>
    <row r="151" spans="1:4" ht="13.5" x14ac:dyDescent="0.25">
      <c r="A151" s="91">
        <v>92214</v>
      </c>
      <c r="B151" s="198" t="s">
        <v>227</v>
      </c>
      <c r="C151" s="198" t="s">
        <v>76</v>
      </c>
      <c r="D151" s="199">
        <v>299.91000000000003</v>
      </c>
    </row>
    <row r="152" spans="1:4" ht="13.5" x14ac:dyDescent="0.25">
      <c r="A152" s="91">
        <v>92215</v>
      </c>
      <c r="B152" s="198" t="s">
        <v>228</v>
      </c>
      <c r="C152" s="198" t="s">
        <v>76</v>
      </c>
      <c r="D152" s="199">
        <v>343.84</v>
      </c>
    </row>
    <row r="153" spans="1:4" ht="13.5" x14ac:dyDescent="0.25">
      <c r="A153" s="91">
        <v>92216</v>
      </c>
      <c r="B153" s="198" t="s">
        <v>229</v>
      </c>
      <c r="C153" s="198" t="s">
        <v>76</v>
      </c>
      <c r="D153" s="199">
        <v>363.87</v>
      </c>
    </row>
    <row r="154" spans="1:4" ht="13.5" x14ac:dyDescent="0.25">
      <c r="A154" s="91">
        <v>92219</v>
      </c>
      <c r="B154" s="198" t="s">
        <v>230</v>
      </c>
      <c r="C154" s="198" t="s">
        <v>76</v>
      </c>
      <c r="D154" s="199">
        <v>122.47</v>
      </c>
    </row>
    <row r="155" spans="1:4" ht="13.5" x14ac:dyDescent="0.25">
      <c r="A155" s="91">
        <v>92220</v>
      </c>
      <c r="B155" s="198" t="s">
        <v>231</v>
      </c>
      <c r="C155" s="198" t="s">
        <v>76</v>
      </c>
      <c r="D155" s="199">
        <v>147.84</v>
      </c>
    </row>
    <row r="156" spans="1:4" ht="13.5" x14ac:dyDescent="0.25">
      <c r="A156" s="91">
        <v>92221</v>
      </c>
      <c r="B156" s="198" t="s">
        <v>232</v>
      </c>
      <c r="C156" s="198" t="s">
        <v>76</v>
      </c>
      <c r="D156" s="199">
        <v>208.15</v>
      </c>
    </row>
    <row r="157" spans="1:4" ht="13.5" x14ac:dyDescent="0.25">
      <c r="A157" s="91">
        <v>92222</v>
      </c>
      <c r="B157" s="198" t="s">
        <v>233</v>
      </c>
      <c r="C157" s="198" t="s">
        <v>76</v>
      </c>
      <c r="D157" s="199">
        <v>266.14999999999998</v>
      </c>
    </row>
    <row r="158" spans="1:4" ht="13.5" x14ac:dyDescent="0.25">
      <c r="A158" s="91">
        <v>92223</v>
      </c>
      <c r="B158" s="198" t="s">
        <v>234</v>
      </c>
      <c r="C158" s="198" t="s">
        <v>76</v>
      </c>
      <c r="D158" s="199">
        <v>317.95</v>
      </c>
    </row>
    <row r="159" spans="1:4" ht="13.5" x14ac:dyDescent="0.25">
      <c r="A159" s="91">
        <v>92224</v>
      </c>
      <c r="B159" s="198" t="s">
        <v>235</v>
      </c>
      <c r="C159" s="198" t="s">
        <v>76</v>
      </c>
      <c r="D159" s="199">
        <v>363.88</v>
      </c>
    </row>
    <row r="160" spans="1:4" ht="13.5" x14ac:dyDescent="0.25">
      <c r="A160" s="91">
        <v>92226</v>
      </c>
      <c r="B160" s="198" t="s">
        <v>236</v>
      </c>
      <c r="C160" s="198" t="s">
        <v>76</v>
      </c>
      <c r="D160" s="199">
        <v>386.28</v>
      </c>
    </row>
    <row r="161" spans="1:4" ht="13.5" x14ac:dyDescent="0.25">
      <c r="A161" s="91">
        <v>92808</v>
      </c>
      <c r="B161" s="198" t="s">
        <v>237</v>
      </c>
      <c r="C161" s="198" t="s">
        <v>76</v>
      </c>
      <c r="D161" s="199">
        <v>38.68</v>
      </c>
    </row>
    <row r="162" spans="1:4" ht="13.5" x14ac:dyDescent="0.25">
      <c r="A162" s="91">
        <v>92809</v>
      </c>
      <c r="B162" s="198" t="s">
        <v>238</v>
      </c>
      <c r="C162" s="198" t="s">
        <v>76</v>
      </c>
      <c r="D162" s="199">
        <v>49.58</v>
      </c>
    </row>
    <row r="163" spans="1:4" ht="13.5" x14ac:dyDescent="0.25">
      <c r="A163" s="91">
        <v>92810</v>
      </c>
      <c r="B163" s="198" t="s">
        <v>239</v>
      </c>
      <c r="C163" s="198" t="s">
        <v>76</v>
      </c>
      <c r="D163" s="199">
        <v>60.3</v>
      </c>
    </row>
    <row r="164" spans="1:4" ht="13.5" x14ac:dyDescent="0.25">
      <c r="A164" s="91">
        <v>92811</v>
      </c>
      <c r="B164" s="198" t="s">
        <v>240</v>
      </c>
      <c r="C164" s="198" t="s">
        <v>76</v>
      </c>
      <c r="D164" s="199">
        <v>71.72</v>
      </c>
    </row>
    <row r="165" spans="1:4" ht="13.5" x14ac:dyDescent="0.25">
      <c r="A165" s="91">
        <v>92812</v>
      </c>
      <c r="B165" s="198" t="s">
        <v>241</v>
      </c>
      <c r="C165" s="198" t="s">
        <v>76</v>
      </c>
      <c r="D165" s="199">
        <v>82.97</v>
      </c>
    </row>
    <row r="166" spans="1:4" ht="13.5" x14ac:dyDescent="0.25">
      <c r="A166" s="91">
        <v>92813</v>
      </c>
      <c r="B166" s="198" t="s">
        <v>242</v>
      </c>
      <c r="C166" s="198" t="s">
        <v>76</v>
      </c>
      <c r="D166" s="199">
        <v>95.99</v>
      </c>
    </row>
    <row r="167" spans="1:4" ht="13.5" x14ac:dyDescent="0.25">
      <c r="A167" s="91">
        <v>92814</v>
      </c>
      <c r="B167" s="198" t="s">
        <v>243</v>
      </c>
      <c r="C167" s="198" t="s">
        <v>76</v>
      </c>
      <c r="D167" s="199">
        <v>109.53</v>
      </c>
    </row>
    <row r="168" spans="1:4" ht="13.5" x14ac:dyDescent="0.25">
      <c r="A168" s="91">
        <v>92815</v>
      </c>
      <c r="B168" s="198" t="s">
        <v>244</v>
      </c>
      <c r="C168" s="198" t="s">
        <v>76</v>
      </c>
      <c r="D168" s="199">
        <v>124.93</v>
      </c>
    </row>
    <row r="169" spans="1:4" ht="13.5" x14ac:dyDescent="0.25">
      <c r="A169" s="91">
        <v>92816</v>
      </c>
      <c r="B169" s="198" t="s">
        <v>245</v>
      </c>
      <c r="C169" s="198" t="s">
        <v>76</v>
      </c>
      <c r="D169" s="199">
        <v>513.20000000000005</v>
      </c>
    </row>
    <row r="170" spans="1:4" ht="13.5" x14ac:dyDescent="0.25">
      <c r="A170" s="91">
        <v>92817</v>
      </c>
      <c r="B170" s="198" t="s">
        <v>246</v>
      </c>
      <c r="C170" s="198" t="s">
        <v>76</v>
      </c>
      <c r="D170" s="199">
        <v>156.32</v>
      </c>
    </row>
    <row r="171" spans="1:4" ht="13.5" x14ac:dyDescent="0.25">
      <c r="A171" s="91">
        <v>92818</v>
      </c>
      <c r="B171" s="198" t="s">
        <v>247</v>
      </c>
      <c r="C171" s="198" t="s">
        <v>76</v>
      </c>
      <c r="D171" s="199">
        <v>727.47</v>
      </c>
    </row>
    <row r="172" spans="1:4" ht="13.5" x14ac:dyDescent="0.25">
      <c r="A172" s="91">
        <v>92819</v>
      </c>
      <c r="B172" s="198" t="s">
        <v>248</v>
      </c>
      <c r="C172" s="198" t="s">
        <v>76</v>
      </c>
      <c r="D172" s="199">
        <v>210.41</v>
      </c>
    </row>
    <row r="173" spans="1:4" ht="13.5" x14ac:dyDescent="0.25">
      <c r="A173" s="91">
        <v>92820</v>
      </c>
      <c r="B173" s="198" t="s">
        <v>249</v>
      </c>
      <c r="C173" s="198" t="s">
        <v>76</v>
      </c>
      <c r="D173" s="199">
        <v>46.16</v>
      </c>
    </row>
    <row r="174" spans="1:4" ht="13.5" x14ac:dyDescent="0.25">
      <c r="A174" s="91">
        <v>92821</v>
      </c>
      <c r="B174" s="198" t="s">
        <v>250</v>
      </c>
      <c r="C174" s="198" t="s">
        <v>76</v>
      </c>
      <c r="D174" s="199">
        <v>59.14</v>
      </c>
    </row>
    <row r="175" spans="1:4" ht="13.5" x14ac:dyDescent="0.25">
      <c r="A175" s="91">
        <v>92822</v>
      </c>
      <c r="B175" s="198" t="s">
        <v>251</v>
      </c>
      <c r="C175" s="198" t="s">
        <v>76</v>
      </c>
      <c r="D175" s="199">
        <v>72.14</v>
      </c>
    </row>
    <row r="176" spans="1:4" ht="13.5" x14ac:dyDescent="0.25">
      <c r="A176" s="91">
        <v>92824</v>
      </c>
      <c r="B176" s="198" t="s">
        <v>252</v>
      </c>
      <c r="C176" s="198" t="s">
        <v>76</v>
      </c>
      <c r="D176" s="199">
        <v>85.58</v>
      </c>
    </row>
    <row r="177" spans="1:4" ht="13.5" x14ac:dyDescent="0.25">
      <c r="A177" s="91">
        <v>92825</v>
      </c>
      <c r="B177" s="198" t="s">
        <v>253</v>
      </c>
      <c r="C177" s="198" t="s">
        <v>76</v>
      </c>
      <c r="D177" s="199">
        <v>99.1</v>
      </c>
    </row>
    <row r="178" spans="1:4" ht="13.5" x14ac:dyDescent="0.25">
      <c r="A178" s="91">
        <v>92826</v>
      </c>
      <c r="B178" s="198" t="s">
        <v>254</v>
      </c>
      <c r="C178" s="198" t="s">
        <v>76</v>
      </c>
      <c r="D178" s="199">
        <v>114.03</v>
      </c>
    </row>
    <row r="179" spans="1:4" ht="13.5" x14ac:dyDescent="0.25">
      <c r="A179" s="91">
        <v>92827</v>
      </c>
      <c r="B179" s="198" t="s">
        <v>255</v>
      </c>
      <c r="C179" s="198" t="s">
        <v>76</v>
      </c>
      <c r="D179" s="199">
        <v>129.57</v>
      </c>
    </row>
    <row r="180" spans="1:4" ht="13.5" x14ac:dyDescent="0.25">
      <c r="A180" s="91">
        <v>92828</v>
      </c>
      <c r="B180" s="198" t="s">
        <v>256</v>
      </c>
      <c r="C180" s="198" t="s">
        <v>76</v>
      </c>
      <c r="D180" s="199">
        <v>147.34</v>
      </c>
    </row>
    <row r="181" spans="1:4" ht="13.5" x14ac:dyDescent="0.25">
      <c r="A181" s="91">
        <v>92829</v>
      </c>
      <c r="B181" s="198" t="s">
        <v>257</v>
      </c>
      <c r="C181" s="198" t="s">
        <v>76</v>
      </c>
      <c r="D181" s="199">
        <v>539.65</v>
      </c>
    </row>
    <row r="182" spans="1:4" ht="13.5" x14ac:dyDescent="0.25">
      <c r="A182" s="91">
        <v>92830</v>
      </c>
      <c r="B182" s="198" t="s">
        <v>258</v>
      </c>
      <c r="C182" s="198" t="s">
        <v>76</v>
      </c>
      <c r="D182" s="199">
        <v>182.77</v>
      </c>
    </row>
    <row r="183" spans="1:4" ht="13.5" x14ac:dyDescent="0.25">
      <c r="A183" s="91">
        <v>92831</v>
      </c>
      <c r="B183" s="198" t="s">
        <v>259</v>
      </c>
      <c r="C183" s="198" t="s">
        <v>76</v>
      </c>
      <c r="D183" s="199">
        <v>760.02</v>
      </c>
    </row>
    <row r="184" spans="1:4" ht="13.5" x14ac:dyDescent="0.25">
      <c r="A184" s="91">
        <v>92832</v>
      </c>
      <c r="B184" s="198" t="s">
        <v>260</v>
      </c>
      <c r="C184" s="198" t="s">
        <v>76</v>
      </c>
      <c r="D184" s="199">
        <v>242.96</v>
      </c>
    </row>
    <row r="185" spans="1:4" ht="13.5" x14ac:dyDescent="0.25">
      <c r="A185" s="91">
        <v>95565</v>
      </c>
      <c r="B185" s="198" t="s">
        <v>261</v>
      </c>
      <c r="C185" s="198" t="s">
        <v>76</v>
      </c>
      <c r="D185" s="199">
        <v>96.21</v>
      </c>
    </row>
    <row r="186" spans="1:4" ht="13.5" x14ac:dyDescent="0.25">
      <c r="A186" s="91">
        <v>95566</v>
      </c>
      <c r="B186" s="198" t="s">
        <v>262</v>
      </c>
      <c r="C186" s="198" t="s">
        <v>76</v>
      </c>
      <c r="D186" s="199">
        <v>103.97</v>
      </c>
    </row>
    <row r="187" spans="1:4" ht="13.5" x14ac:dyDescent="0.25">
      <c r="A187" s="91">
        <v>95567</v>
      </c>
      <c r="B187" s="198" t="s">
        <v>263</v>
      </c>
      <c r="C187" s="198" t="s">
        <v>76</v>
      </c>
      <c r="D187" s="199">
        <v>65.83</v>
      </c>
    </row>
    <row r="188" spans="1:4" ht="13.5" x14ac:dyDescent="0.25">
      <c r="A188" s="91">
        <v>95568</v>
      </c>
      <c r="B188" s="198" t="s">
        <v>264</v>
      </c>
      <c r="C188" s="198" t="s">
        <v>76</v>
      </c>
      <c r="D188" s="199">
        <v>81.760000000000005</v>
      </c>
    </row>
    <row r="189" spans="1:4" ht="13.5" x14ac:dyDescent="0.25">
      <c r="A189" s="91">
        <v>95569</v>
      </c>
      <c r="B189" s="198" t="s">
        <v>265</v>
      </c>
      <c r="C189" s="198" t="s">
        <v>76</v>
      </c>
      <c r="D189" s="199">
        <v>107.72</v>
      </c>
    </row>
    <row r="190" spans="1:4" ht="13.5" x14ac:dyDescent="0.25">
      <c r="A190" s="91">
        <v>95570</v>
      </c>
      <c r="B190" s="198" t="s">
        <v>266</v>
      </c>
      <c r="C190" s="198" t="s">
        <v>76</v>
      </c>
      <c r="D190" s="199">
        <v>73.59</v>
      </c>
    </row>
    <row r="191" spans="1:4" ht="13.5" x14ac:dyDescent="0.25">
      <c r="A191" s="91">
        <v>95571</v>
      </c>
      <c r="B191" s="198" t="s">
        <v>267</v>
      </c>
      <c r="C191" s="198" t="s">
        <v>76</v>
      </c>
      <c r="D191" s="199">
        <v>91.68</v>
      </c>
    </row>
    <row r="192" spans="1:4" ht="13.5" x14ac:dyDescent="0.25">
      <c r="A192" s="91">
        <v>95572</v>
      </c>
      <c r="B192" s="198" t="s">
        <v>268</v>
      </c>
      <c r="C192" s="198" t="s">
        <v>76</v>
      </c>
      <c r="D192" s="199">
        <v>119.98</v>
      </c>
    </row>
    <row r="193" spans="1:4" ht="13.5" x14ac:dyDescent="0.25">
      <c r="A193" s="91">
        <v>97127</v>
      </c>
      <c r="B193" s="198" t="s">
        <v>269</v>
      </c>
      <c r="C193" s="198" t="s">
        <v>76</v>
      </c>
      <c r="D193" s="199">
        <v>5.23</v>
      </c>
    </row>
    <row r="194" spans="1:4" ht="13.5" x14ac:dyDescent="0.25">
      <c r="A194" s="91">
        <v>97128</v>
      </c>
      <c r="B194" s="198" t="s">
        <v>270</v>
      </c>
      <c r="C194" s="198" t="s">
        <v>76</v>
      </c>
      <c r="D194" s="199">
        <v>9.9700000000000006</v>
      </c>
    </row>
    <row r="195" spans="1:4" ht="13.5" x14ac:dyDescent="0.25">
      <c r="A195" s="91">
        <v>97129</v>
      </c>
      <c r="B195" s="198" t="s">
        <v>271</v>
      </c>
      <c r="C195" s="198" t="s">
        <v>76</v>
      </c>
      <c r="D195" s="199">
        <v>12.28</v>
      </c>
    </row>
    <row r="196" spans="1:4" ht="13.5" x14ac:dyDescent="0.25">
      <c r="A196" s="91">
        <v>97130</v>
      </c>
      <c r="B196" s="198" t="s">
        <v>272</v>
      </c>
      <c r="C196" s="198" t="s">
        <v>76</v>
      </c>
      <c r="D196" s="199">
        <v>14.56</v>
      </c>
    </row>
    <row r="197" spans="1:4" ht="13.5" x14ac:dyDescent="0.25">
      <c r="A197" s="91">
        <v>97131</v>
      </c>
      <c r="B197" s="198" t="s">
        <v>273</v>
      </c>
      <c r="C197" s="198" t="s">
        <v>76</v>
      </c>
      <c r="D197" s="199">
        <v>16.86</v>
      </c>
    </row>
    <row r="198" spans="1:4" ht="13.5" x14ac:dyDescent="0.25">
      <c r="A198" s="91">
        <v>97132</v>
      </c>
      <c r="B198" s="198" t="s">
        <v>274</v>
      </c>
      <c r="C198" s="198" t="s">
        <v>76</v>
      </c>
      <c r="D198" s="199">
        <v>19.14</v>
      </c>
    </row>
    <row r="199" spans="1:4" ht="13.5" x14ac:dyDescent="0.25">
      <c r="A199" s="91">
        <v>97133</v>
      </c>
      <c r="B199" s="198" t="s">
        <v>275</v>
      </c>
      <c r="C199" s="198" t="s">
        <v>76</v>
      </c>
      <c r="D199" s="199">
        <v>23.73</v>
      </c>
    </row>
    <row r="200" spans="1:4" ht="13.5" x14ac:dyDescent="0.25">
      <c r="A200" s="91">
        <v>97134</v>
      </c>
      <c r="B200" s="198" t="s">
        <v>276</v>
      </c>
      <c r="C200" s="198" t="s">
        <v>76</v>
      </c>
      <c r="D200" s="199">
        <v>2.41</v>
      </c>
    </row>
    <row r="201" spans="1:4" ht="13.5" x14ac:dyDescent="0.25">
      <c r="A201" s="91">
        <v>97135</v>
      </c>
      <c r="B201" s="198" t="s">
        <v>277</v>
      </c>
      <c r="C201" s="198" t="s">
        <v>76</v>
      </c>
      <c r="D201" s="199">
        <v>5.01</v>
      </c>
    </row>
    <row r="202" spans="1:4" ht="13.5" x14ac:dyDescent="0.25">
      <c r="A202" s="91">
        <v>97136</v>
      </c>
      <c r="B202" s="198" t="s">
        <v>278</v>
      </c>
      <c r="C202" s="198" t="s">
        <v>76</v>
      </c>
      <c r="D202" s="199">
        <v>6.18</v>
      </c>
    </row>
    <row r="203" spans="1:4" ht="13.5" x14ac:dyDescent="0.25">
      <c r="A203" s="91">
        <v>97137</v>
      </c>
      <c r="B203" s="198" t="s">
        <v>279</v>
      </c>
      <c r="C203" s="198" t="s">
        <v>76</v>
      </c>
      <c r="D203" s="199">
        <v>7.33</v>
      </c>
    </row>
    <row r="204" spans="1:4" ht="13.5" x14ac:dyDescent="0.25">
      <c r="A204" s="91">
        <v>97138</v>
      </c>
      <c r="B204" s="198" t="s">
        <v>280</v>
      </c>
      <c r="C204" s="198" t="s">
        <v>76</v>
      </c>
      <c r="D204" s="199">
        <v>8.5</v>
      </c>
    </row>
    <row r="205" spans="1:4" ht="13.5" x14ac:dyDescent="0.25">
      <c r="A205" s="91">
        <v>97139</v>
      </c>
      <c r="B205" s="198" t="s">
        <v>281</v>
      </c>
      <c r="C205" s="198" t="s">
        <v>76</v>
      </c>
      <c r="D205" s="199">
        <v>9.64</v>
      </c>
    </row>
    <row r="206" spans="1:4" ht="13.5" x14ac:dyDescent="0.25">
      <c r="A206" s="91">
        <v>97140</v>
      </c>
      <c r="B206" s="198" t="s">
        <v>282</v>
      </c>
      <c r="C206" s="198" t="s">
        <v>76</v>
      </c>
      <c r="D206" s="199">
        <v>11.96</v>
      </c>
    </row>
    <row r="207" spans="1:4" ht="13.5" x14ac:dyDescent="0.25">
      <c r="A207" s="91">
        <v>103089</v>
      </c>
      <c r="B207" s="198" t="s">
        <v>283</v>
      </c>
      <c r="C207" s="198" t="s">
        <v>76</v>
      </c>
      <c r="D207" s="199">
        <v>8.9700000000000006</v>
      </c>
    </row>
    <row r="208" spans="1:4" ht="13.5" x14ac:dyDescent="0.25">
      <c r="A208" s="91">
        <v>103090</v>
      </c>
      <c r="B208" s="198" t="s">
        <v>284</v>
      </c>
      <c r="C208" s="198" t="s">
        <v>76</v>
      </c>
      <c r="D208" s="199">
        <v>10.74</v>
      </c>
    </row>
    <row r="209" spans="1:4" ht="13.5" x14ac:dyDescent="0.25">
      <c r="A209" s="91">
        <v>103091</v>
      </c>
      <c r="B209" s="198" t="s">
        <v>285</v>
      </c>
      <c r="C209" s="198" t="s">
        <v>76</v>
      </c>
      <c r="D209" s="199">
        <v>15.23</v>
      </c>
    </row>
    <row r="210" spans="1:4" ht="13.5" x14ac:dyDescent="0.25">
      <c r="A210" s="91">
        <v>103092</v>
      </c>
      <c r="B210" s="198" t="s">
        <v>286</v>
      </c>
      <c r="C210" s="198" t="s">
        <v>76</v>
      </c>
      <c r="D210" s="199">
        <v>19.68</v>
      </c>
    </row>
    <row r="211" spans="1:4" ht="13.5" x14ac:dyDescent="0.25">
      <c r="A211" s="91">
        <v>103093</v>
      </c>
      <c r="B211" s="198" t="s">
        <v>287</v>
      </c>
      <c r="C211" s="198" t="s">
        <v>76</v>
      </c>
      <c r="D211" s="199">
        <v>30.14</v>
      </c>
    </row>
    <row r="212" spans="1:4" ht="13.5" x14ac:dyDescent="0.25">
      <c r="A212" s="91">
        <v>103094</v>
      </c>
      <c r="B212" s="198" t="s">
        <v>288</v>
      </c>
      <c r="C212" s="198" t="s">
        <v>76</v>
      </c>
      <c r="D212" s="199">
        <v>34.619999999999997</v>
      </c>
    </row>
    <row r="213" spans="1:4" ht="13.5" x14ac:dyDescent="0.25">
      <c r="A213" s="91">
        <v>103095</v>
      </c>
      <c r="B213" s="198" t="s">
        <v>289</v>
      </c>
      <c r="C213" s="198" t="s">
        <v>76</v>
      </c>
      <c r="D213" s="199">
        <v>45.05</v>
      </c>
    </row>
    <row r="214" spans="1:4" ht="13.5" x14ac:dyDescent="0.25">
      <c r="A214" s="91">
        <v>103096</v>
      </c>
      <c r="B214" s="198" t="s">
        <v>290</v>
      </c>
      <c r="C214" s="198" t="s">
        <v>76</v>
      </c>
      <c r="D214" s="199">
        <v>49.54</v>
      </c>
    </row>
    <row r="215" spans="1:4" ht="13.5" x14ac:dyDescent="0.25">
      <c r="A215" s="91">
        <v>103097</v>
      </c>
      <c r="B215" s="198" t="s">
        <v>291</v>
      </c>
      <c r="C215" s="198" t="s">
        <v>76</v>
      </c>
      <c r="D215" s="199">
        <v>59.97</v>
      </c>
    </row>
    <row r="216" spans="1:4" ht="13.5" x14ac:dyDescent="0.25">
      <c r="A216" s="91">
        <v>103098</v>
      </c>
      <c r="B216" s="198" t="s">
        <v>292</v>
      </c>
      <c r="C216" s="198" t="s">
        <v>76</v>
      </c>
      <c r="D216" s="199">
        <v>64.45</v>
      </c>
    </row>
    <row r="217" spans="1:4" ht="13.5" x14ac:dyDescent="0.25">
      <c r="A217" s="91">
        <v>103099</v>
      </c>
      <c r="B217" s="198" t="s">
        <v>293</v>
      </c>
      <c r="C217" s="198" t="s">
        <v>76</v>
      </c>
      <c r="D217" s="199">
        <v>73.400000000000006</v>
      </c>
    </row>
    <row r="218" spans="1:4" ht="13.5" x14ac:dyDescent="0.25">
      <c r="A218" s="91">
        <v>103100</v>
      </c>
      <c r="B218" s="198" t="s">
        <v>294</v>
      </c>
      <c r="C218" s="198" t="s">
        <v>76</v>
      </c>
      <c r="D218" s="199">
        <v>78.44</v>
      </c>
    </row>
    <row r="219" spans="1:4" ht="13.5" x14ac:dyDescent="0.25">
      <c r="A219" s="91">
        <v>103101</v>
      </c>
      <c r="B219" s="198" t="s">
        <v>295</v>
      </c>
      <c r="C219" s="198" t="s">
        <v>76</v>
      </c>
      <c r="D219" s="199">
        <v>86.45</v>
      </c>
    </row>
    <row r="220" spans="1:4" ht="13.5" x14ac:dyDescent="0.25">
      <c r="A220" s="91">
        <v>103102</v>
      </c>
      <c r="B220" s="198" t="s">
        <v>296</v>
      </c>
      <c r="C220" s="198" t="s">
        <v>76</v>
      </c>
      <c r="D220" s="199">
        <v>99.57</v>
      </c>
    </row>
    <row r="221" spans="1:4" ht="13.5" x14ac:dyDescent="0.25">
      <c r="A221" s="91">
        <v>103103</v>
      </c>
      <c r="B221" s="198" t="s">
        <v>297</v>
      </c>
      <c r="C221" s="198" t="s">
        <v>76</v>
      </c>
      <c r="D221" s="199">
        <v>107.58</v>
      </c>
    </row>
    <row r="222" spans="1:4" ht="13.5" x14ac:dyDescent="0.25">
      <c r="A222" s="91">
        <v>103104</v>
      </c>
      <c r="B222" s="198" t="s">
        <v>298</v>
      </c>
      <c r="C222" s="198" t="s">
        <v>76</v>
      </c>
      <c r="D222" s="199">
        <v>128.69999999999999</v>
      </c>
    </row>
    <row r="223" spans="1:4" ht="13.5" x14ac:dyDescent="0.25">
      <c r="A223" s="91">
        <v>103105</v>
      </c>
      <c r="B223" s="198" t="s">
        <v>299</v>
      </c>
      <c r="C223" s="198" t="s">
        <v>143</v>
      </c>
      <c r="D223" s="199">
        <v>35.83</v>
      </c>
    </row>
    <row r="224" spans="1:4" ht="13.5" x14ac:dyDescent="0.25">
      <c r="A224" s="91">
        <v>103106</v>
      </c>
      <c r="B224" s="198" t="s">
        <v>300</v>
      </c>
      <c r="C224" s="198" t="s">
        <v>143</v>
      </c>
      <c r="D224" s="199">
        <v>43.2</v>
      </c>
    </row>
    <row r="225" spans="1:4" ht="13.5" x14ac:dyDescent="0.25">
      <c r="A225" s="91">
        <v>103107</v>
      </c>
      <c r="B225" s="198" t="s">
        <v>301</v>
      </c>
      <c r="C225" s="198" t="s">
        <v>143</v>
      </c>
      <c r="D225" s="199">
        <v>61.6</v>
      </c>
    </row>
    <row r="226" spans="1:4" ht="13.5" x14ac:dyDescent="0.25">
      <c r="A226" s="91">
        <v>103108</v>
      </c>
      <c r="B226" s="198" t="s">
        <v>302</v>
      </c>
      <c r="C226" s="198" t="s">
        <v>143</v>
      </c>
      <c r="D226" s="199">
        <v>80.010000000000005</v>
      </c>
    </row>
    <row r="227" spans="1:4" ht="13.5" x14ac:dyDescent="0.25">
      <c r="A227" s="91">
        <v>103109</v>
      </c>
      <c r="B227" s="198" t="s">
        <v>303</v>
      </c>
      <c r="C227" s="198" t="s">
        <v>143</v>
      </c>
      <c r="D227" s="199">
        <v>133</v>
      </c>
    </row>
    <row r="228" spans="1:4" ht="13.5" x14ac:dyDescent="0.25">
      <c r="A228" s="91">
        <v>103110</v>
      </c>
      <c r="B228" s="198" t="s">
        <v>304</v>
      </c>
      <c r="C228" s="198" t="s">
        <v>143</v>
      </c>
      <c r="D228" s="199">
        <v>151.41</v>
      </c>
    </row>
    <row r="229" spans="1:4" ht="13.5" x14ac:dyDescent="0.25">
      <c r="A229" s="91">
        <v>103111</v>
      </c>
      <c r="B229" s="198" t="s">
        <v>305</v>
      </c>
      <c r="C229" s="198" t="s">
        <v>143</v>
      </c>
      <c r="D229" s="199">
        <v>204.4</v>
      </c>
    </row>
    <row r="230" spans="1:4" ht="13.5" x14ac:dyDescent="0.25">
      <c r="A230" s="91">
        <v>103112</v>
      </c>
      <c r="B230" s="198" t="s">
        <v>306</v>
      </c>
      <c r="C230" s="198" t="s">
        <v>143</v>
      </c>
      <c r="D230" s="199">
        <v>222.8</v>
      </c>
    </row>
    <row r="231" spans="1:4" ht="13.5" x14ac:dyDescent="0.25">
      <c r="A231" s="91">
        <v>103113</v>
      </c>
      <c r="B231" s="198" t="s">
        <v>307</v>
      </c>
      <c r="C231" s="198" t="s">
        <v>143</v>
      </c>
      <c r="D231" s="199">
        <v>275.8</v>
      </c>
    </row>
    <row r="232" spans="1:4" ht="13.5" x14ac:dyDescent="0.25">
      <c r="A232" s="91">
        <v>103114</v>
      </c>
      <c r="B232" s="198" t="s">
        <v>308</v>
      </c>
      <c r="C232" s="198" t="s">
        <v>143</v>
      </c>
      <c r="D232" s="199">
        <v>294.20999999999998</v>
      </c>
    </row>
    <row r="233" spans="1:4" ht="13.5" x14ac:dyDescent="0.25">
      <c r="A233" s="91">
        <v>103115</v>
      </c>
      <c r="B233" s="198" t="s">
        <v>309</v>
      </c>
      <c r="C233" s="198" t="s">
        <v>143</v>
      </c>
      <c r="D233" s="199">
        <v>331.02</v>
      </c>
    </row>
    <row r="234" spans="1:4" ht="13.5" x14ac:dyDescent="0.25">
      <c r="A234" s="91">
        <v>103116</v>
      </c>
      <c r="B234" s="198" t="s">
        <v>310</v>
      </c>
      <c r="C234" s="198" t="s">
        <v>143</v>
      </c>
      <c r="D234" s="199">
        <v>402.42</v>
      </c>
    </row>
    <row r="235" spans="1:4" ht="13.5" x14ac:dyDescent="0.25">
      <c r="A235" s="91">
        <v>103117</v>
      </c>
      <c r="B235" s="198" t="s">
        <v>311</v>
      </c>
      <c r="C235" s="198" t="s">
        <v>143</v>
      </c>
      <c r="D235" s="199">
        <v>439.23</v>
      </c>
    </row>
    <row r="236" spans="1:4" ht="13.5" x14ac:dyDescent="0.25">
      <c r="A236" s="91">
        <v>103118</v>
      </c>
      <c r="B236" s="198" t="s">
        <v>312</v>
      </c>
      <c r="C236" s="198" t="s">
        <v>143</v>
      </c>
      <c r="D236" s="199">
        <v>510.63</v>
      </c>
    </row>
    <row r="237" spans="1:4" ht="13.5" x14ac:dyDescent="0.25">
      <c r="A237" s="91">
        <v>103119</v>
      </c>
      <c r="B237" s="198" t="s">
        <v>313</v>
      </c>
      <c r="C237" s="198" t="s">
        <v>143</v>
      </c>
      <c r="D237" s="199">
        <v>547.44000000000005</v>
      </c>
    </row>
    <row r="238" spans="1:4" ht="13.5" x14ac:dyDescent="0.25">
      <c r="A238" s="91">
        <v>103120</v>
      </c>
      <c r="B238" s="198" t="s">
        <v>314</v>
      </c>
      <c r="C238" s="198" t="s">
        <v>143</v>
      </c>
      <c r="D238" s="199">
        <v>655.66</v>
      </c>
    </row>
    <row r="239" spans="1:4" ht="13.5" x14ac:dyDescent="0.25">
      <c r="A239" s="91">
        <v>103121</v>
      </c>
      <c r="B239" s="198" t="s">
        <v>315</v>
      </c>
      <c r="C239" s="198" t="s">
        <v>143</v>
      </c>
      <c r="D239" s="199">
        <v>47.75</v>
      </c>
    </row>
    <row r="240" spans="1:4" ht="13.5" x14ac:dyDescent="0.25">
      <c r="A240" s="91">
        <v>103122</v>
      </c>
      <c r="B240" s="198" t="s">
        <v>316</v>
      </c>
      <c r="C240" s="198" t="s">
        <v>143</v>
      </c>
      <c r="D240" s="199">
        <v>58.79</v>
      </c>
    </row>
    <row r="241" spans="1:4" ht="13.5" x14ac:dyDescent="0.25">
      <c r="A241" s="91">
        <v>103123</v>
      </c>
      <c r="B241" s="198" t="s">
        <v>317</v>
      </c>
      <c r="C241" s="198" t="s">
        <v>143</v>
      </c>
      <c r="D241" s="199">
        <v>86.41</v>
      </c>
    </row>
    <row r="242" spans="1:4" ht="13.5" x14ac:dyDescent="0.25">
      <c r="A242" s="91">
        <v>103124</v>
      </c>
      <c r="B242" s="198" t="s">
        <v>318</v>
      </c>
      <c r="C242" s="198" t="s">
        <v>143</v>
      </c>
      <c r="D242" s="199">
        <v>114</v>
      </c>
    </row>
    <row r="243" spans="1:4" ht="13.5" x14ac:dyDescent="0.25">
      <c r="A243" s="91">
        <v>103125</v>
      </c>
      <c r="B243" s="198" t="s">
        <v>319</v>
      </c>
      <c r="C243" s="198" t="s">
        <v>143</v>
      </c>
      <c r="D243" s="199">
        <v>193.51</v>
      </c>
    </row>
    <row r="244" spans="1:4" ht="13.5" x14ac:dyDescent="0.25">
      <c r="A244" s="91">
        <v>103126</v>
      </c>
      <c r="B244" s="198" t="s">
        <v>320</v>
      </c>
      <c r="C244" s="198" t="s">
        <v>143</v>
      </c>
      <c r="D244" s="199">
        <v>221.11</v>
      </c>
    </row>
    <row r="245" spans="1:4" ht="13.5" x14ac:dyDescent="0.25">
      <c r="A245" s="91">
        <v>103127</v>
      </c>
      <c r="B245" s="198" t="s">
        <v>321</v>
      </c>
      <c r="C245" s="198" t="s">
        <v>143</v>
      </c>
      <c r="D245" s="199">
        <v>300.61</v>
      </c>
    </row>
    <row r="246" spans="1:4" ht="13.5" x14ac:dyDescent="0.25">
      <c r="A246" s="91">
        <v>103128</v>
      </c>
      <c r="B246" s="198" t="s">
        <v>322</v>
      </c>
      <c r="C246" s="198" t="s">
        <v>143</v>
      </c>
      <c r="D246" s="199">
        <v>328.22</v>
      </c>
    </row>
    <row r="247" spans="1:4" ht="13.5" x14ac:dyDescent="0.25">
      <c r="A247" s="91">
        <v>103129</v>
      </c>
      <c r="B247" s="198" t="s">
        <v>323</v>
      </c>
      <c r="C247" s="198" t="s">
        <v>143</v>
      </c>
      <c r="D247" s="199">
        <v>407.71</v>
      </c>
    </row>
    <row r="248" spans="1:4" ht="13.5" x14ac:dyDescent="0.25">
      <c r="A248" s="91">
        <v>103130</v>
      </c>
      <c r="B248" s="198" t="s">
        <v>324</v>
      </c>
      <c r="C248" s="198" t="s">
        <v>143</v>
      </c>
      <c r="D248" s="199">
        <v>435.31</v>
      </c>
    </row>
    <row r="249" spans="1:4" ht="13.5" x14ac:dyDescent="0.25">
      <c r="A249" s="91">
        <v>103131</v>
      </c>
      <c r="B249" s="198" t="s">
        <v>325</v>
      </c>
      <c r="C249" s="198" t="s">
        <v>143</v>
      </c>
      <c r="D249" s="199">
        <v>490.53</v>
      </c>
    </row>
    <row r="250" spans="1:4" ht="13.5" x14ac:dyDescent="0.25">
      <c r="A250" s="91">
        <v>103132</v>
      </c>
      <c r="B250" s="198" t="s">
        <v>326</v>
      </c>
      <c r="C250" s="198" t="s">
        <v>143</v>
      </c>
      <c r="D250" s="199">
        <v>597.63</v>
      </c>
    </row>
    <row r="251" spans="1:4" ht="13.5" x14ac:dyDescent="0.25">
      <c r="A251" s="91">
        <v>103133</v>
      </c>
      <c r="B251" s="198" t="s">
        <v>327</v>
      </c>
      <c r="C251" s="198" t="s">
        <v>143</v>
      </c>
      <c r="D251" s="199">
        <v>652.85</v>
      </c>
    </row>
    <row r="252" spans="1:4" ht="13.5" x14ac:dyDescent="0.25">
      <c r="A252" s="91">
        <v>103134</v>
      </c>
      <c r="B252" s="198" t="s">
        <v>328</v>
      </c>
      <c r="C252" s="198" t="s">
        <v>143</v>
      </c>
      <c r="D252" s="199">
        <v>759.95</v>
      </c>
    </row>
    <row r="253" spans="1:4" ht="13.5" x14ac:dyDescent="0.25">
      <c r="A253" s="91">
        <v>103135</v>
      </c>
      <c r="B253" s="198" t="s">
        <v>329</v>
      </c>
      <c r="C253" s="198" t="s">
        <v>143</v>
      </c>
      <c r="D253" s="199">
        <v>815.17</v>
      </c>
    </row>
    <row r="254" spans="1:4" ht="13.5" x14ac:dyDescent="0.25">
      <c r="A254" s="91">
        <v>103136</v>
      </c>
      <c r="B254" s="198" t="s">
        <v>330</v>
      </c>
      <c r="C254" s="198" t="s">
        <v>143</v>
      </c>
      <c r="D254" s="199">
        <v>977.5</v>
      </c>
    </row>
    <row r="255" spans="1:4" ht="13.5" x14ac:dyDescent="0.25">
      <c r="A255" s="91">
        <v>103137</v>
      </c>
      <c r="B255" s="198" t="s">
        <v>331</v>
      </c>
      <c r="C255" s="198" t="s">
        <v>143</v>
      </c>
      <c r="D255" s="199">
        <v>23.92</v>
      </c>
    </row>
    <row r="256" spans="1:4" ht="13.5" x14ac:dyDescent="0.25">
      <c r="A256" s="91">
        <v>103138</v>
      </c>
      <c r="B256" s="198" t="s">
        <v>332</v>
      </c>
      <c r="C256" s="198" t="s">
        <v>143</v>
      </c>
      <c r="D256" s="199">
        <v>27.61</v>
      </c>
    </row>
    <row r="257" spans="1:4" ht="13.5" x14ac:dyDescent="0.25">
      <c r="A257" s="91">
        <v>103139</v>
      </c>
      <c r="B257" s="198" t="s">
        <v>333</v>
      </c>
      <c r="C257" s="198" t="s">
        <v>143</v>
      </c>
      <c r="D257" s="199">
        <v>36.81</v>
      </c>
    </row>
    <row r="258" spans="1:4" ht="13.5" x14ac:dyDescent="0.25">
      <c r="A258" s="91">
        <v>103140</v>
      </c>
      <c r="B258" s="198" t="s">
        <v>334</v>
      </c>
      <c r="C258" s="198" t="s">
        <v>143</v>
      </c>
      <c r="D258" s="199">
        <v>46</v>
      </c>
    </row>
    <row r="259" spans="1:4" ht="13.5" x14ac:dyDescent="0.25">
      <c r="A259" s="91">
        <v>103141</v>
      </c>
      <c r="B259" s="198" t="s">
        <v>335</v>
      </c>
      <c r="C259" s="198" t="s">
        <v>143</v>
      </c>
      <c r="D259" s="199">
        <v>72.510000000000005</v>
      </c>
    </row>
    <row r="260" spans="1:4" ht="13.5" x14ac:dyDescent="0.25">
      <c r="A260" s="91">
        <v>103142</v>
      </c>
      <c r="B260" s="198" t="s">
        <v>336</v>
      </c>
      <c r="C260" s="198" t="s">
        <v>143</v>
      </c>
      <c r="D260" s="199">
        <v>81.7</v>
      </c>
    </row>
    <row r="261" spans="1:4" ht="13.5" x14ac:dyDescent="0.25">
      <c r="A261" s="91">
        <v>103143</v>
      </c>
      <c r="B261" s="198" t="s">
        <v>337</v>
      </c>
      <c r="C261" s="198" t="s">
        <v>143</v>
      </c>
      <c r="D261" s="199">
        <v>108.2</v>
      </c>
    </row>
    <row r="262" spans="1:4" ht="13.5" x14ac:dyDescent="0.25">
      <c r="A262" s="91">
        <v>103144</v>
      </c>
      <c r="B262" s="198" t="s">
        <v>338</v>
      </c>
      <c r="C262" s="198" t="s">
        <v>143</v>
      </c>
      <c r="D262" s="199">
        <v>117.41</v>
      </c>
    </row>
    <row r="263" spans="1:4" ht="13.5" x14ac:dyDescent="0.25">
      <c r="A263" s="91">
        <v>103145</v>
      </c>
      <c r="B263" s="198" t="s">
        <v>339</v>
      </c>
      <c r="C263" s="198" t="s">
        <v>143</v>
      </c>
      <c r="D263" s="199">
        <v>143.91</v>
      </c>
    </row>
    <row r="264" spans="1:4" ht="13.5" x14ac:dyDescent="0.25">
      <c r="A264" s="91">
        <v>103146</v>
      </c>
      <c r="B264" s="198" t="s">
        <v>340</v>
      </c>
      <c r="C264" s="198" t="s">
        <v>143</v>
      </c>
      <c r="D264" s="199">
        <v>153.1</v>
      </c>
    </row>
    <row r="265" spans="1:4" ht="13.5" x14ac:dyDescent="0.25">
      <c r="A265" s="91">
        <v>103147</v>
      </c>
      <c r="B265" s="198" t="s">
        <v>341</v>
      </c>
      <c r="C265" s="198" t="s">
        <v>143</v>
      </c>
      <c r="D265" s="199">
        <v>171.52</v>
      </c>
    </row>
    <row r="266" spans="1:4" ht="13.5" x14ac:dyDescent="0.25">
      <c r="A266" s="91">
        <v>103148</v>
      </c>
      <c r="B266" s="198" t="s">
        <v>342</v>
      </c>
      <c r="C266" s="198" t="s">
        <v>143</v>
      </c>
      <c r="D266" s="199">
        <v>207.21</v>
      </c>
    </row>
    <row r="267" spans="1:4" ht="13.5" x14ac:dyDescent="0.25">
      <c r="A267" s="91">
        <v>103149</v>
      </c>
      <c r="B267" s="198" t="s">
        <v>343</v>
      </c>
      <c r="C267" s="198" t="s">
        <v>143</v>
      </c>
      <c r="D267" s="199">
        <v>225.62</v>
      </c>
    </row>
    <row r="268" spans="1:4" ht="13.5" x14ac:dyDescent="0.25">
      <c r="A268" s="91">
        <v>103150</v>
      </c>
      <c r="B268" s="198" t="s">
        <v>344</v>
      </c>
      <c r="C268" s="198" t="s">
        <v>143</v>
      </c>
      <c r="D268" s="199">
        <v>261.29000000000002</v>
      </c>
    </row>
    <row r="269" spans="1:4" ht="13.5" x14ac:dyDescent="0.25">
      <c r="A269" s="91">
        <v>103151</v>
      </c>
      <c r="B269" s="198" t="s">
        <v>345</v>
      </c>
      <c r="C269" s="198" t="s">
        <v>143</v>
      </c>
      <c r="D269" s="199">
        <v>279.74</v>
      </c>
    </row>
    <row r="270" spans="1:4" ht="13.5" x14ac:dyDescent="0.25">
      <c r="A270" s="91">
        <v>103152</v>
      </c>
      <c r="B270" s="198" t="s">
        <v>346</v>
      </c>
      <c r="C270" s="198" t="s">
        <v>143</v>
      </c>
      <c r="D270" s="199">
        <v>333.83</v>
      </c>
    </row>
    <row r="271" spans="1:4" ht="13.5" x14ac:dyDescent="0.25">
      <c r="A271" s="91">
        <v>93206</v>
      </c>
      <c r="B271" s="198" t="s">
        <v>347</v>
      </c>
      <c r="C271" s="198" t="s">
        <v>348</v>
      </c>
      <c r="D271" s="200">
        <v>1091.45</v>
      </c>
    </row>
    <row r="272" spans="1:4" ht="13.5" x14ac:dyDescent="0.25">
      <c r="A272" s="91">
        <v>93207</v>
      </c>
      <c r="B272" s="198" t="s">
        <v>349</v>
      </c>
      <c r="C272" s="198" t="s">
        <v>348</v>
      </c>
      <c r="D272" s="200">
        <v>1111.69</v>
      </c>
    </row>
    <row r="273" spans="1:4" ht="13.5" x14ac:dyDescent="0.25">
      <c r="A273" s="91">
        <v>93208</v>
      </c>
      <c r="B273" s="198" t="s">
        <v>350</v>
      </c>
      <c r="C273" s="198" t="s">
        <v>348</v>
      </c>
      <c r="D273" s="199">
        <v>935.37</v>
      </c>
    </row>
    <row r="274" spans="1:4" ht="13.5" x14ac:dyDescent="0.25">
      <c r="A274" s="91">
        <v>93209</v>
      </c>
      <c r="B274" s="198" t="s">
        <v>351</v>
      </c>
      <c r="C274" s="198" t="s">
        <v>348</v>
      </c>
      <c r="D274" s="199">
        <v>933.26</v>
      </c>
    </row>
    <row r="275" spans="1:4" ht="13.5" x14ac:dyDescent="0.25">
      <c r="A275" s="91">
        <v>93210</v>
      </c>
      <c r="B275" s="198" t="s">
        <v>352</v>
      </c>
      <c r="C275" s="198" t="s">
        <v>348</v>
      </c>
      <c r="D275" s="199">
        <v>596.86</v>
      </c>
    </row>
    <row r="276" spans="1:4" ht="13.5" x14ac:dyDescent="0.25">
      <c r="A276" s="91">
        <v>93211</v>
      </c>
      <c r="B276" s="198" t="s">
        <v>353</v>
      </c>
      <c r="C276" s="198" t="s">
        <v>348</v>
      </c>
      <c r="D276" s="199">
        <v>583.28</v>
      </c>
    </row>
    <row r="277" spans="1:4" ht="13.5" x14ac:dyDescent="0.25">
      <c r="A277" s="91">
        <v>93212</v>
      </c>
      <c r="B277" s="198" t="s">
        <v>354</v>
      </c>
      <c r="C277" s="198" t="s">
        <v>348</v>
      </c>
      <c r="D277" s="200">
        <v>1006.68</v>
      </c>
    </row>
    <row r="278" spans="1:4" ht="13.5" x14ac:dyDescent="0.25">
      <c r="A278" s="91">
        <v>93213</v>
      </c>
      <c r="B278" s="198" t="s">
        <v>355</v>
      </c>
      <c r="C278" s="198" t="s">
        <v>348</v>
      </c>
      <c r="D278" s="199">
        <v>988.44</v>
      </c>
    </row>
    <row r="279" spans="1:4" ht="13.5" x14ac:dyDescent="0.25">
      <c r="A279" s="91">
        <v>93214</v>
      </c>
      <c r="B279" s="198" t="s">
        <v>356</v>
      </c>
      <c r="C279" s="198" t="s">
        <v>143</v>
      </c>
      <c r="D279" s="200">
        <v>6667.22</v>
      </c>
    </row>
    <row r="280" spans="1:4" ht="13.5" x14ac:dyDescent="0.25">
      <c r="A280" s="91">
        <v>93243</v>
      </c>
      <c r="B280" s="198" t="s">
        <v>357</v>
      </c>
      <c r="C280" s="198" t="s">
        <v>143</v>
      </c>
      <c r="D280" s="200">
        <v>10180.5</v>
      </c>
    </row>
    <row r="281" spans="1:4" ht="13.5" x14ac:dyDescent="0.25">
      <c r="A281" s="91">
        <v>93582</v>
      </c>
      <c r="B281" s="198" t="s">
        <v>358</v>
      </c>
      <c r="C281" s="198" t="s">
        <v>348</v>
      </c>
      <c r="D281" s="199">
        <v>281.70999999999998</v>
      </c>
    </row>
    <row r="282" spans="1:4" ht="13.5" x14ac:dyDescent="0.25">
      <c r="A282" s="91">
        <v>93583</v>
      </c>
      <c r="B282" s="198" t="s">
        <v>359</v>
      </c>
      <c r="C282" s="198" t="s">
        <v>348</v>
      </c>
      <c r="D282" s="199">
        <v>452.18</v>
      </c>
    </row>
    <row r="283" spans="1:4" ht="13.5" x14ac:dyDescent="0.25">
      <c r="A283" s="91">
        <v>93584</v>
      </c>
      <c r="B283" s="198" t="s">
        <v>360</v>
      </c>
      <c r="C283" s="198" t="s">
        <v>348</v>
      </c>
      <c r="D283" s="199">
        <v>919.84</v>
      </c>
    </row>
    <row r="284" spans="1:4" ht="13.5" x14ac:dyDescent="0.25">
      <c r="A284" s="91">
        <v>93585</v>
      </c>
      <c r="B284" s="198" t="s">
        <v>361</v>
      </c>
      <c r="C284" s="198" t="s">
        <v>348</v>
      </c>
      <c r="D284" s="200">
        <v>1175.3399999999999</v>
      </c>
    </row>
    <row r="285" spans="1:4" ht="13.5" x14ac:dyDescent="0.25">
      <c r="A285" s="91">
        <v>98441</v>
      </c>
      <c r="B285" s="198" t="s">
        <v>362</v>
      </c>
      <c r="C285" s="198" t="s">
        <v>348</v>
      </c>
      <c r="D285" s="199">
        <v>154.97</v>
      </c>
    </row>
    <row r="286" spans="1:4" ht="13.5" x14ac:dyDescent="0.25">
      <c r="A286" s="91">
        <v>98442</v>
      </c>
      <c r="B286" s="198" t="s">
        <v>363</v>
      </c>
      <c r="C286" s="198" t="s">
        <v>348</v>
      </c>
      <c r="D286" s="199">
        <v>158.33000000000001</v>
      </c>
    </row>
    <row r="287" spans="1:4" ht="13.5" x14ac:dyDescent="0.25">
      <c r="A287" s="91">
        <v>98443</v>
      </c>
      <c r="B287" s="198" t="s">
        <v>364</v>
      </c>
      <c r="C287" s="198" t="s">
        <v>348</v>
      </c>
      <c r="D287" s="199">
        <v>134.69</v>
      </c>
    </row>
    <row r="288" spans="1:4" ht="13.5" x14ac:dyDescent="0.25">
      <c r="A288" s="91">
        <v>98444</v>
      </c>
      <c r="B288" s="198" t="s">
        <v>365</v>
      </c>
      <c r="C288" s="198" t="s">
        <v>348</v>
      </c>
      <c r="D288" s="199">
        <v>137.09</v>
      </c>
    </row>
    <row r="289" spans="1:4" ht="13.5" x14ac:dyDescent="0.25">
      <c r="A289" s="91">
        <v>98445</v>
      </c>
      <c r="B289" s="198" t="s">
        <v>366</v>
      </c>
      <c r="C289" s="198" t="s">
        <v>348</v>
      </c>
      <c r="D289" s="199">
        <v>189.79</v>
      </c>
    </row>
    <row r="290" spans="1:4" ht="13.5" x14ac:dyDescent="0.25">
      <c r="A290" s="91">
        <v>98446</v>
      </c>
      <c r="B290" s="198" t="s">
        <v>367</v>
      </c>
      <c r="C290" s="198" t="s">
        <v>348</v>
      </c>
      <c r="D290" s="199">
        <v>247.13</v>
      </c>
    </row>
    <row r="291" spans="1:4" ht="13.5" x14ac:dyDescent="0.25">
      <c r="A291" s="91">
        <v>98447</v>
      </c>
      <c r="B291" s="198" t="s">
        <v>368</v>
      </c>
      <c r="C291" s="198" t="s">
        <v>348</v>
      </c>
      <c r="D291" s="199">
        <v>161.47</v>
      </c>
    </row>
    <row r="292" spans="1:4" ht="13.5" x14ac:dyDescent="0.25">
      <c r="A292" s="91">
        <v>98448</v>
      </c>
      <c r="B292" s="198" t="s">
        <v>369</v>
      </c>
      <c r="C292" s="198" t="s">
        <v>348</v>
      </c>
      <c r="D292" s="199">
        <v>206.39</v>
      </c>
    </row>
    <row r="293" spans="1:4" ht="13.5" x14ac:dyDescent="0.25">
      <c r="A293" s="91">
        <v>98449</v>
      </c>
      <c r="B293" s="198" t="s">
        <v>370</v>
      </c>
      <c r="C293" s="198" t="s">
        <v>348</v>
      </c>
      <c r="D293" s="199">
        <v>185.67</v>
      </c>
    </row>
    <row r="294" spans="1:4" ht="13.5" x14ac:dyDescent="0.25">
      <c r="A294" s="91">
        <v>98450</v>
      </c>
      <c r="B294" s="198" t="s">
        <v>371</v>
      </c>
      <c r="C294" s="198" t="s">
        <v>348</v>
      </c>
      <c r="D294" s="199">
        <v>190.58</v>
      </c>
    </row>
    <row r="295" spans="1:4" ht="13.5" x14ac:dyDescent="0.25">
      <c r="A295" s="91">
        <v>98451</v>
      </c>
      <c r="B295" s="198" t="s">
        <v>372</v>
      </c>
      <c r="C295" s="198" t="s">
        <v>348</v>
      </c>
      <c r="D295" s="199">
        <v>162.49</v>
      </c>
    </row>
    <row r="296" spans="1:4" ht="13.5" x14ac:dyDescent="0.25">
      <c r="A296" s="91">
        <v>98452</v>
      </c>
      <c r="B296" s="198" t="s">
        <v>373</v>
      </c>
      <c r="C296" s="198" t="s">
        <v>348</v>
      </c>
      <c r="D296" s="199">
        <v>165.46</v>
      </c>
    </row>
    <row r="297" spans="1:4" ht="13.5" x14ac:dyDescent="0.25">
      <c r="A297" s="91">
        <v>98453</v>
      </c>
      <c r="B297" s="198" t="s">
        <v>374</v>
      </c>
      <c r="C297" s="198" t="s">
        <v>348</v>
      </c>
      <c r="D297" s="199">
        <v>226.31</v>
      </c>
    </row>
    <row r="298" spans="1:4" ht="13.5" x14ac:dyDescent="0.25">
      <c r="A298" s="91">
        <v>98454</v>
      </c>
      <c r="B298" s="198" t="s">
        <v>375</v>
      </c>
      <c r="C298" s="198" t="s">
        <v>348</v>
      </c>
      <c r="D298" s="199">
        <v>297.73</v>
      </c>
    </row>
    <row r="299" spans="1:4" ht="13.5" x14ac:dyDescent="0.25">
      <c r="A299" s="91">
        <v>98455</v>
      </c>
      <c r="B299" s="198" t="s">
        <v>376</v>
      </c>
      <c r="C299" s="198" t="s">
        <v>348</v>
      </c>
      <c r="D299" s="199">
        <v>195.07</v>
      </c>
    </row>
    <row r="300" spans="1:4" ht="13.5" x14ac:dyDescent="0.25">
      <c r="A300" s="91">
        <v>98456</v>
      </c>
      <c r="B300" s="198" t="s">
        <v>377</v>
      </c>
      <c r="C300" s="198" t="s">
        <v>348</v>
      </c>
      <c r="D300" s="199">
        <v>253.13</v>
      </c>
    </row>
    <row r="301" spans="1:4" ht="13.5" x14ac:dyDescent="0.25">
      <c r="A301" s="91">
        <v>98458</v>
      </c>
      <c r="B301" s="198" t="s">
        <v>378</v>
      </c>
      <c r="C301" s="198" t="s">
        <v>348</v>
      </c>
      <c r="D301" s="199">
        <v>149.21</v>
      </c>
    </row>
    <row r="302" spans="1:4" ht="13.5" x14ac:dyDescent="0.25">
      <c r="A302" s="91">
        <v>98459</v>
      </c>
      <c r="B302" s="198" t="s">
        <v>379</v>
      </c>
      <c r="C302" s="198" t="s">
        <v>348</v>
      </c>
      <c r="D302" s="199">
        <v>136.81</v>
      </c>
    </row>
    <row r="303" spans="1:4" ht="13.5" x14ac:dyDescent="0.25">
      <c r="A303" s="91">
        <v>98460</v>
      </c>
      <c r="B303" s="198" t="s">
        <v>380</v>
      </c>
      <c r="C303" s="198" t="s">
        <v>348</v>
      </c>
      <c r="D303" s="199">
        <v>164.11</v>
      </c>
    </row>
    <row r="304" spans="1:4" ht="13.5" x14ac:dyDescent="0.25">
      <c r="A304" s="91">
        <v>98461</v>
      </c>
      <c r="B304" s="198" t="s">
        <v>381</v>
      </c>
      <c r="C304" s="198" t="s">
        <v>143</v>
      </c>
      <c r="D304" s="200">
        <v>5855.25</v>
      </c>
    </row>
    <row r="305" spans="1:4" ht="13.5" x14ac:dyDescent="0.25">
      <c r="A305" s="91">
        <v>98462</v>
      </c>
      <c r="B305" s="198" t="s">
        <v>382</v>
      </c>
      <c r="C305" s="198" t="s">
        <v>143</v>
      </c>
      <c r="D305" s="200">
        <v>8771.16</v>
      </c>
    </row>
    <row r="306" spans="1:4" ht="13.5" x14ac:dyDescent="0.25">
      <c r="A306" s="91">
        <v>5631</v>
      </c>
      <c r="B306" s="198" t="s">
        <v>383</v>
      </c>
      <c r="C306" s="198" t="s">
        <v>384</v>
      </c>
      <c r="D306" s="199">
        <v>181.26</v>
      </c>
    </row>
    <row r="307" spans="1:4" ht="13.5" x14ac:dyDescent="0.25">
      <c r="A307" s="91">
        <v>5678</v>
      </c>
      <c r="B307" s="198" t="s">
        <v>385</v>
      </c>
      <c r="C307" s="198" t="s">
        <v>384</v>
      </c>
      <c r="D307" s="199">
        <v>120.52</v>
      </c>
    </row>
    <row r="308" spans="1:4" ht="13.5" x14ac:dyDescent="0.25">
      <c r="A308" s="91">
        <v>5680</v>
      </c>
      <c r="B308" s="198" t="s">
        <v>386</v>
      </c>
      <c r="C308" s="198" t="s">
        <v>384</v>
      </c>
      <c r="D308" s="199">
        <v>111.55</v>
      </c>
    </row>
    <row r="309" spans="1:4" ht="13.5" x14ac:dyDescent="0.25">
      <c r="A309" s="91">
        <v>5684</v>
      </c>
      <c r="B309" s="198" t="s">
        <v>387</v>
      </c>
      <c r="C309" s="198" t="s">
        <v>384</v>
      </c>
      <c r="D309" s="199">
        <v>122.03</v>
      </c>
    </row>
    <row r="310" spans="1:4" ht="13.5" x14ac:dyDescent="0.25">
      <c r="A310" s="91">
        <v>5689</v>
      </c>
      <c r="B310" s="198" t="s">
        <v>388</v>
      </c>
      <c r="C310" s="198" t="s">
        <v>384</v>
      </c>
      <c r="D310" s="199">
        <v>7.08</v>
      </c>
    </row>
    <row r="311" spans="1:4" ht="13.5" x14ac:dyDescent="0.25">
      <c r="A311" s="91">
        <v>5795</v>
      </c>
      <c r="B311" s="198" t="s">
        <v>389</v>
      </c>
      <c r="C311" s="198" t="s">
        <v>384</v>
      </c>
      <c r="D311" s="199">
        <v>25.53</v>
      </c>
    </row>
    <row r="312" spans="1:4" ht="13.5" x14ac:dyDescent="0.25">
      <c r="A312" s="91">
        <v>5811</v>
      </c>
      <c r="B312" s="198" t="s">
        <v>390</v>
      </c>
      <c r="C312" s="198" t="s">
        <v>384</v>
      </c>
      <c r="D312" s="199">
        <v>153.83000000000001</v>
      </c>
    </row>
    <row r="313" spans="1:4" ht="13.5" x14ac:dyDescent="0.25">
      <c r="A313" s="91">
        <v>5823</v>
      </c>
      <c r="B313" s="198" t="s">
        <v>391</v>
      </c>
      <c r="C313" s="198" t="s">
        <v>384</v>
      </c>
      <c r="D313" s="199">
        <v>198.96</v>
      </c>
    </row>
    <row r="314" spans="1:4" ht="13.5" x14ac:dyDescent="0.25">
      <c r="A314" s="91">
        <v>5824</v>
      </c>
      <c r="B314" s="198" t="s">
        <v>392</v>
      </c>
      <c r="C314" s="198" t="s">
        <v>384</v>
      </c>
      <c r="D314" s="199">
        <v>145.08000000000001</v>
      </c>
    </row>
    <row r="315" spans="1:4" ht="13.5" x14ac:dyDescent="0.25">
      <c r="A315" s="91">
        <v>5835</v>
      </c>
      <c r="B315" s="198" t="s">
        <v>393</v>
      </c>
      <c r="C315" s="198" t="s">
        <v>384</v>
      </c>
      <c r="D315" s="199">
        <v>343.41</v>
      </c>
    </row>
    <row r="316" spans="1:4" ht="13.5" x14ac:dyDescent="0.25">
      <c r="A316" s="91">
        <v>5839</v>
      </c>
      <c r="B316" s="198" t="s">
        <v>394</v>
      </c>
      <c r="C316" s="198" t="s">
        <v>384</v>
      </c>
      <c r="D316" s="199">
        <v>10.64</v>
      </c>
    </row>
    <row r="317" spans="1:4" ht="13.5" x14ac:dyDescent="0.25">
      <c r="A317" s="91">
        <v>5843</v>
      </c>
      <c r="B317" s="198" t="s">
        <v>395</v>
      </c>
      <c r="C317" s="198" t="s">
        <v>384</v>
      </c>
      <c r="D317" s="199">
        <v>191.17</v>
      </c>
    </row>
    <row r="318" spans="1:4" ht="13.5" x14ac:dyDescent="0.25">
      <c r="A318" s="91">
        <v>5847</v>
      </c>
      <c r="B318" s="198" t="s">
        <v>396</v>
      </c>
      <c r="C318" s="198" t="s">
        <v>384</v>
      </c>
      <c r="D318" s="199">
        <v>203.99</v>
      </c>
    </row>
    <row r="319" spans="1:4" ht="13.5" x14ac:dyDescent="0.25">
      <c r="A319" s="91">
        <v>5851</v>
      </c>
      <c r="B319" s="198" t="s">
        <v>397</v>
      </c>
      <c r="C319" s="198" t="s">
        <v>384</v>
      </c>
      <c r="D319" s="199">
        <v>195.26</v>
      </c>
    </row>
    <row r="320" spans="1:4" ht="13.5" x14ac:dyDescent="0.25">
      <c r="A320" s="91">
        <v>5855</v>
      </c>
      <c r="B320" s="198" t="s">
        <v>398</v>
      </c>
      <c r="C320" s="198" t="s">
        <v>384</v>
      </c>
      <c r="D320" s="199">
        <v>508.11</v>
      </c>
    </row>
    <row r="321" spans="1:4" ht="13.5" x14ac:dyDescent="0.25">
      <c r="A321" s="91">
        <v>5863</v>
      </c>
      <c r="B321" s="198" t="s">
        <v>399</v>
      </c>
      <c r="C321" s="198" t="s">
        <v>384</v>
      </c>
      <c r="D321" s="199">
        <v>16.93</v>
      </c>
    </row>
    <row r="322" spans="1:4" ht="13.5" x14ac:dyDescent="0.25">
      <c r="A322" s="91">
        <v>5867</v>
      </c>
      <c r="B322" s="198" t="s">
        <v>400</v>
      </c>
      <c r="C322" s="198" t="s">
        <v>384</v>
      </c>
      <c r="D322" s="199">
        <v>123.09</v>
      </c>
    </row>
    <row r="323" spans="1:4" ht="13.5" x14ac:dyDescent="0.25">
      <c r="A323" s="91">
        <v>5875</v>
      </c>
      <c r="B323" s="198" t="s">
        <v>401</v>
      </c>
      <c r="C323" s="198" t="s">
        <v>384</v>
      </c>
      <c r="D323" s="199">
        <v>112.55</v>
      </c>
    </row>
    <row r="324" spans="1:4" ht="13.5" x14ac:dyDescent="0.25">
      <c r="A324" s="91">
        <v>5879</v>
      </c>
      <c r="B324" s="198" t="s">
        <v>402</v>
      </c>
      <c r="C324" s="198" t="s">
        <v>384</v>
      </c>
      <c r="D324" s="199">
        <v>108.92</v>
      </c>
    </row>
    <row r="325" spans="1:4" ht="13.5" x14ac:dyDescent="0.25">
      <c r="A325" s="91">
        <v>5882</v>
      </c>
      <c r="B325" s="198" t="s">
        <v>403</v>
      </c>
      <c r="C325" s="198" t="s">
        <v>384</v>
      </c>
      <c r="D325" s="199">
        <v>108.15</v>
      </c>
    </row>
    <row r="326" spans="1:4" ht="13.5" x14ac:dyDescent="0.25">
      <c r="A326" s="91">
        <v>5890</v>
      </c>
      <c r="B326" s="198" t="s">
        <v>404</v>
      </c>
      <c r="C326" s="198" t="s">
        <v>384</v>
      </c>
      <c r="D326" s="199">
        <v>146.16999999999999</v>
      </c>
    </row>
    <row r="327" spans="1:4" ht="13.5" x14ac:dyDescent="0.25">
      <c r="A327" s="91">
        <v>5894</v>
      </c>
      <c r="B327" s="198" t="s">
        <v>405</v>
      </c>
      <c r="C327" s="198" t="s">
        <v>384</v>
      </c>
      <c r="D327" s="199">
        <v>141.97999999999999</v>
      </c>
    </row>
    <row r="328" spans="1:4" ht="13.5" x14ac:dyDescent="0.25">
      <c r="A328" s="91">
        <v>5901</v>
      </c>
      <c r="B328" s="198" t="s">
        <v>406</v>
      </c>
      <c r="C328" s="198" t="s">
        <v>384</v>
      </c>
      <c r="D328" s="199">
        <v>223.41</v>
      </c>
    </row>
    <row r="329" spans="1:4" ht="13.5" x14ac:dyDescent="0.25">
      <c r="A329" s="91">
        <v>5909</v>
      </c>
      <c r="B329" s="198" t="s">
        <v>407</v>
      </c>
      <c r="C329" s="198" t="s">
        <v>384</v>
      </c>
      <c r="D329" s="199">
        <v>32.42</v>
      </c>
    </row>
    <row r="330" spans="1:4" ht="13.5" x14ac:dyDescent="0.25">
      <c r="A330" s="91">
        <v>5921</v>
      </c>
      <c r="B330" s="198" t="s">
        <v>408</v>
      </c>
      <c r="C330" s="198" t="s">
        <v>384</v>
      </c>
      <c r="D330" s="199">
        <v>5.55</v>
      </c>
    </row>
    <row r="331" spans="1:4" ht="13.5" x14ac:dyDescent="0.25">
      <c r="A331" s="91">
        <v>5928</v>
      </c>
      <c r="B331" s="198" t="s">
        <v>409</v>
      </c>
      <c r="C331" s="198" t="s">
        <v>384</v>
      </c>
      <c r="D331" s="199">
        <v>188.87</v>
      </c>
    </row>
    <row r="332" spans="1:4" ht="13.5" x14ac:dyDescent="0.25">
      <c r="A332" s="91">
        <v>5932</v>
      </c>
      <c r="B332" s="198" t="s">
        <v>410</v>
      </c>
      <c r="C332" s="198" t="s">
        <v>384</v>
      </c>
      <c r="D332" s="199">
        <v>210.61</v>
      </c>
    </row>
    <row r="333" spans="1:4" ht="13.5" x14ac:dyDescent="0.25">
      <c r="A333" s="91">
        <v>5940</v>
      </c>
      <c r="B333" s="198" t="s">
        <v>411</v>
      </c>
      <c r="C333" s="198" t="s">
        <v>384</v>
      </c>
      <c r="D333" s="199">
        <v>159.32</v>
      </c>
    </row>
    <row r="334" spans="1:4" ht="13.5" x14ac:dyDescent="0.25">
      <c r="A334" s="91">
        <v>5944</v>
      </c>
      <c r="B334" s="198" t="s">
        <v>412</v>
      </c>
      <c r="C334" s="198" t="s">
        <v>384</v>
      </c>
      <c r="D334" s="199">
        <v>180.73</v>
      </c>
    </row>
    <row r="335" spans="1:4" ht="13.5" x14ac:dyDescent="0.25">
      <c r="A335" s="91">
        <v>5953</v>
      </c>
      <c r="B335" s="198" t="s">
        <v>413</v>
      </c>
      <c r="C335" s="198" t="s">
        <v>384</v>
      </c>
      <c r="D335" s="199">
        <v>43.38</v>
      </c>
    </row>
    <row r="336" spans="1:4" ht="13.5" x14ac:dyDescent="0.25">
      <c r="A336" s="91">
        <v>6259</v>
      </c>
      <c r="B336" s="198" t="s">
        <v>414</v>
      </c>
      <c r="C336" s="198" t="s">
        <v>384</v>
      </c>
      <c r="D336" s="199">
        <v>185.35</v>
      </c>
    </row>
    <row r="337" spans="1:4" ht="13.5" x14ac:dyDescent="0.25">
      <c r="A337" s="91">
        <v>6879</v>
      </c>
      <c r="B337" s="198" t="s">
        <v>415</v>
      </c>
      <c r="C337" s="198" t="s">
        <v>384</v>
      </c>
      <c r="D337" s="199">
        <v>159.05000000000001</v>
      </c>
    </row>
    <row r="338" spans="1:4" ht="13.5" x14ac:dyDescent="0.25">
      <c r="A338" s="91">
        <v>7030</v>
      </c>
      <c r="B338" s="198" t="s">
        <v>416</v>
      </c>
      <c r="C338" s="198" t="s">
        <v>384</v>
      </c>
      <c r="D338" s="199">
        <v>174.94</v>
      </c>
    </row>
    <row r="339" spans="1:4" ht="13.5" x14ac:dyDescent="0.25">
      <c r="A339" s="91">
        <v>7042</v>
      </c>
      <c r="B339" s="198" t="s">
        <v>417</v>
      </c>
      <c r="C339" s="198" t="s">
        <v>384</v>
      </c>
      <c r="D339" s="199">
        <v>10.24</v>
      </c>
    </row>
    <row r="340" spans="1:4" ht="13.5" x14ac:dyDescent="0.25">
      <c r="A340" s="91">
        <v>7049</v>
      </c>
      <c r="B340" s="198" t="s">
        <v>418</v>
      </c>
      <c r="C340" s="198" t="s">
        <v>384</v>
      </c>
      <c r="D340" s="199">
        <v>167.65</v>
      </c>
    </row>
    <row r="341" spans="1:4" ht="13.5" x14ac:dyDescent="0.25">
      <c r="A341" s="91">
        <v>67826</v>
      </c>
      <c r="B341" s="198" t="s">
        <v>419</v>
      </c>
      <c r="C341" s="198" t="s">
        <v>384</v>
      </c>
      <c r="D341" s="199">
        <v>136.57</v>
      </c>
    </row>
    <row r="342" spans="1:4" ht="13.5" x14ac:dyDescent="0.25">
      <c r="A342" s="91">
        <v>73417</v>
      </c>
      <c r="B342" s="198" t="s">
        <v>420</v>
      </c>
      <c r="C342" s="198" t="s">
        <v>384</v>
      </c>
      <c r="D342" s="199">
        <v>141.32</v>
      </c>
    </row>
    <row r="343" spans="1:4" ht="13.5" x14ac:dyDescent="0.25">
      <c r="A343" s="91">
        <v>73436</v>
      </c>
      <c r="B343" s="198" t="s">
        <v>421</v>
      </c>
      <c r="C343" s="198" t="s">
        <v>384</v>
      </c>
      <c r="D343" s="199">
        <v>170.89</v>
      </c>
    </row>
    <row r="344" spans="1:4" ht="13.5" x14ac:dyDescent="0.25">
      <c r="A344" s="91">
        <v>73467</v>
      </c>
      <c r="B344" s="198" t="s">
        <v>422</v>
      </c>
      <c r="C344" s="198" t="s">
        <v>384</v>
      </c>
      <c r="D344" s="199">
        <v>125.49</v>
      </c>
    </row>
    <row r="345" spans="1:4" ht="13.5" x14ac:dyDescent="0.25">
      <c r="A345" s="91">
        <v>73536</v>
      </c>
      <c r="B345" s="198" t="s">
        <v>423</v>
      </c>
      <c r="C345" s="198" t="s">
        <v>384</v>
      </c>
      <c r="D345" s="199">
        <v>8.6999999999999993</v>
      </c>
    </row>
    <row r="346" spans="1:4" ht="13.5" x14ac:dyDescent="0.25">
      <c r="A346" s="91">
        <v>83362</v>
      </c>
      <c r="B346" s="198" t="s">
        <v>424</v>
      </c>
      <c r="C346" s="198" t="s">
        <v>384</v>
      </c>
      <c r="D346" s="199">
        <v>223.17</v>
      </c>
    </row>
    <row r="347" spans="1:4" ht="13.5" x14ac:dyDescent="0.25">
      <c r="A347" s="91">
        <v>83765</v>
      </c>
      <c r="B347" s="198" t="s">
        <v>425</v>
      </c>
      <c r="C347" s="198" t="s">
        <v>384</v>
      </c>
      <c r="D347" s="199">
        <v>88.75</v>
      </c>
    </row>
    <row r="348" spans="1:4" ht="13.5" x14ac:dyDescent="0.25">
      <c r="A348" s="91">
        <v>87445</v>
      </c>
      <c r="B348" s="198" t="s">
        <v>426</v>
      </c>
      <c r="C348" s="198" t="s">
        <v>384</v>
      </c>
      <c r="D348" s="199">
        <v>4.0199999999999996</v>
      </c>
    </row>
    <row r="349" spans="1:4" ht="13.5" x14ac:dyDescent="0.25">
      <c r="A349" s="91">
        <v>88386</v>
      </c>
      <c r="B349" s="198" t="s">
        <v>427</v>
      </c>
      <c r="C349" s="198" t="s">
        <v>384</v>
      </c>
      <c r="D349" s="199">
        <v>4.54</v>
      </c>
    </row>
    <row r="350" spans="1:4" ht="13.5" x14ac:dyDescent="0.25">
      <c r="A350" s="91">
        <v>88393</v>
      </c>
      <c r="B350" s="198" t="s">
        <v>428</v>
      </c>
      <c r="C350" s="198" t="s">
        <v>384</v>
      </c>
      <c r="D350" s="199">
        <v>6.22</v>
      </c>
    </row>
    <row r="351" spans="1:4" ht="13.5" x14ac:dyDescent="0.25">
      <c r="A351" s="91">
        <v>88399</v>
      </c>
      <c r="B351" s="198" t="s">
        <v>429</v>
      </c>
      <c r="C351" s="198" t="s">
        <v>384</v>
      </c>
      <c r="D351" s="199">
        <v>3.39</v>
      </c>
    </row>
    <row r="352" spans="1:4" ht="13.5" x14ac:dyDescent="0.25">
      <c r="A352" s="91">
        <v>88418</v>
      </c>
      <c r="B352" s="198" t="s">
        <v>430</v>
      </c>
      <c r="C352" s="198" t="s">
        <v>384</v>
      </c>
      <c r="D352" s="199">
        <v>15.11</v>
      </c>
    </row>
    <row r="353" spans="1:4" ht="13.5" x14ac:dyDescent="0.25">
      <c r="A353" s="91">
        <v>88433</v>
      </c>
      <c r="B353" s="198" t="s">
        <v>431</v>
      </c>
      <c r="C353" s="198" t="s">
        <v>384</v>
      </c>
      <c r="D353" s="199">
        <v>18.739999999999998</v>
      </c>
    </row>
    <row r="354" spans="1:4" ht="13.5" x14ac:dyDescent="0.25">
      <c r="A354" s="91">
        <v>88830</v>
      </c>
      <c r="B354" s="198" t="s">
        <v>432</v>
      </c>
      <c r="C354" s="198" t="s">
        <v>384</v>
      </c>
      <c r="D354" s="199">
        <v>1.66</v>
      </c>
    </row>
    <row r="355" spans="1:4" ht="13.5" x14ac:dyDescent="0.25">
      <c r="A355" s="91">
        <v>88843</v>
      </c>
      <c r="B355" s="198" t="s">
        <v>433</v>
      </c>
      <c r="C355" s="198" t="s">
        <v>384</v>
      </c>
      <c r="D355" s="199">
        <v>164.9</v>
      </c>
    </row>
    <row r="356" spans="1:4" ht="13.5" x14ac:dyDescent="0.25">
      <c r="A356" s="91">
        <v>88907</v>
      </c>
      <c r="B356" s="198" t="s">
        <v>434</v>
      </c>
      <c r="C356" s="198" t="s">
        <v>384</v>
      </c>
      <c r="D356" s="199">
        <v>212.2</v>
      </c>
    </row>
    <row r="357" spans="1:4" ht="13.5" x14ac:dyDescent="0.25">
      <c r="A357" s="91">
        <v>89021</v>
      </c>
      <c r="B357" s="198" t="s">
        <v>435</v>
      </c>
      <c r="C357" s="198" t="s">
        <v>384</v>
      </c>
      <c r="D357" s="199">
        <v>2.29</v>
      </c>
    </row>
    <row r="358" spans="1:4" ht="13.5" x14ac:dyDescent="0.25">
      <c r="A358" s="91">
        <v>89028</v>
      </c>
      <c r="B358" s="198" t="s">
        <v>436</v>
      </c>
      <c r="C358" s="198" t="s">
        <v>384</v>
      </c>
      <c r="D358" s="199">
        <v>161.13</v>
      </c>
    </row>
    <row r="359" spans="1:4" ht="13.5" x14ac:dyDescent="0.25">
      <c r="A359" s="91">
        <v>89032</v>
      </c>
      <c r="B359" s="198" t="s">
        <v>437</v>
      </c>
      <c r="C359" s="198" t="s">
        <v>384</v>
      </c>
      <c r="D359" s="199">
        <v>149.72</v>
      </c>
    </row>
    <row r="360" spans="1:4" ht="13.5" x14ac:dyDescent="0.25">
      <c r="A360" s="91">
        <v>89035</v>
      </c>
      <c r="B360" s="198" t="s">
        <v>438</v>
      </c>
      <c r="C360" s="198" t="s">
        <v>384</v>
      </c>
      <c r="D360" s="199">
        <v>143.02000000000001</v>
      </c>
    </row>
    <row r="361" spans="1:4" ht="13.5" x14ac:dyDescent="0.25">
      <c r="A361" s="91">
        <v>89225</v>
      </c>
      <c r="B361" s="198" t="s">
        <v>439</v>
      </c>
      <c r="C361" s="198" t="s">
        <v>384</v>
      </c>
      <c r="D361" s="199">
        <v>4.66</v>
      </c>
    </row>
    <row r="362" spans="1:4" ht="13.5" x14ac:dyDescent="0.25">
      <c r="A362" s="91">
        <v>89234</v>
      </c>
      <c r="B362" s="198" t="s">
        <v>440</v>
      </c>
      <c r="C362" s="198" t="s">
        <v>384</v>
      </c>
      <c r="D362" s="199">
        <v>520.16999999999996</v>
      </c>
    </row>
    <row r="363" spans="1:4" ht="13.5" x14ac:dyDescent="0.25">
      <c r="A363" s="91">
        <v>89242</v>
      </c>
      <c r="B363" s="198" t="s">
        <v>441</v>
      </c>
      <c r="C363" s="198" t="s">
        <v>384</v>
      </c>
      <c r="D363" s="200">
        <v>1218.77</v>
      </c>
    </row>
    <row r="364" spans="1:4" ht="13.5" x14ac:dyDescent="0.25">
      <c r="A364" s="91">
        <v>89250</v>
      </c>
      <c r="B364" s="198" t="s">
        <v>442</v>
      </c>
      <c r="C364" s="198" t="s">
        <v>384</v>
      </c>
      <c r="D364" s="200">
        <v>1057.01</v>
      </c>
    </row>
    <row r="365" spans="1:4" ht="13.5" x14ac:dyDescent="0.25">
      <c r="A365" s="91">
        <v>89257</v>
      </c>
      <c r="B365" s="198" t="s">
        <v>443</v>
      </c>
      <c r="C365" s="198" t="s">
        <v>384</v>
      </c>
      <c r="D365" s="199">
        <v>294.92</v>
      </c>
    </row>
    <row r="366" spans="1:4" ht="13.5" x14ac:dyDescent="0.25">
      <c r="A366" s="91">
        <v>89272</v>
      </c>
      <c r="B366" s="198" t="s">
        <v>444</v>
      </c>
      <c r="C366" s="198" t="s">
        <v>384</v>
      </c>
      <c r="D366" s="199">
        <v>198.12</v>
      </c>
    </row>
    <row r="367" spans="1:4" ht="13.5" x14ac:dyDescent="0.25">
      <c r="A367" s="91">
        <v>89278</v>
      </c>
      <c r="B367" s="198" t="s">
        <v>445</v>
      </c>
      <c r="C367" s="198" t="s">
        <v>384</v>
      </c>
      <c r="D367" s="199">
        <v>9.4600000000000009</v>
      </c>
    </row>
    <row r="368" spans="1:4" ht="13.5" x14ac:dyDescent="0.25">
      <c r="A368" s="91">
        <v>89843</v>
      </c>
      <c r="B368" s="198" t="s">
        <v>446</v>
      </c>
      <c r="C368" s="198" t="s">
        <v>384</v>
      </c>
      <c r="D368" s="199">
        <v>169.69</v>
      </c>
    </row>
    <row r="369" spans="1:4" ht="13.5" x14ac:dyDescent="0.25">
      <c r="A369" s="91">
        <v>89876</v>
      </c>
      <c r="B369" s="198" t="s">
        <v>447</v>
      </c>
      <c r="C369" s="198" t="s">
        <v>384</v>
      </c>
      <c r="D369" s="199">
        <v>234.98</v>
      </c>
    </row>
    <row r="370" spans="1:4" ht="13.5" x14ac:dyDescent="0.25">
      <c r="A370" s="91">
        <v>89883</v>
      </c>
      <c r="B370" s="198" t="s">
        <v>448</v>
      </c>
      <c r="C370" s="198" t="s">
        <v>384</v>
      </c>
      <c r="D370" s="199">
        <v>260.52</v>
      </c>
    </row>
    <row r="371" spans="1:4" ht="13.5" x14ac:dyDescent="0.25">
      <c r="A371" s="91">
        <v>90586</v>
      </c>
      <c r="B371" s="198" t="s">
        <v>449</v>
      </c>
      <c r="C371" s="198" t="s">
        <v>384</v>
      </c>
      <c r="D371" s="199">
        <v>1.67</v>
      </c>
    </row>
    <row r="372" spans="1:4" ht="13.5" x14ac:dyDescent="0.25">
      <c r="A372" s="91">
        <v>90625</v>
      </c>
      <c r="B372" s="198" t="s">
        <v>450</v>
      </c>
      <c r="C372" s="198" t="s">
        <v>384</v>
      </c>
      <c r="D372" s="199">
        <v>6.84</v>
      </c>
    </row>
    <row r="373" spans="1:4" ht="13.5" x14ac:dyDescent="0.25">
      <c r="A373" s="91">
        <v>90631</v>
      </c>
      <c r="B373" s="198" t="s">
        <v>451</v>
      </c>
      <c r="C373" s="198" t="s">
        <v>384</v>
      </c>
      <c r="D373" s="199">
        <v>145.77000000000001</v>
      </c>
    </row>
    <row r="374" spans="1:4" ht="13.5" x14ac:dyDescent="0.25">
      <c r="A374" s="91">
        <v>90637</v>
      </c>
      <c r="B374" s="198" t="s">
        <v>452</v>
      </c>
      <c r="C374" s="198" t="s">
        <v>384</v>
      </c>
      <c r="D374" s="199">
        <v>13.8</v>
      </c>
    </row>
    <row r="375" spans="1:4" ht="13.5" x14ac:dyDescent="0.25">
      <c r="A375" s="91">
        <v>90643</v>
      </c>
      <c r="B375" s="198" t="s">
        <v>453</v>
      </c>
      <c r="C375" s="198" t="s">
        <v>384</v>
      </c>
      <c r="D375" s="199">
        <v>19.64</v>
      </c>
    </row>
    <row r="376" spans="1:4" ht="13.5" x14ac:dyDescent="0.25">
      <c r="A376" s="91">
        <v>90650</v>
      </c>
      <c r="B376" s="198" t="s">
        <v>454</v>
      </c>
      <c r="C376" s="198" t="s">
        <v>384</v>
      </c>
      <c r="D376" s="199">
        <v>9.52</v>
      </c>
    </row>
    <row r="377" spans="1:4" ht="13.5" x14ac:dyDescent="0.25">
      <c r="A377" s="91">
        <v>90656</v>
      </c>
      <c r="B377" s="198" t="s">
        <v>455</v>
      </c>
      <c r="C377" s="198" t="s">
        <v>384</v>
      </c>
      <c r="D377" s="199">
        <v>13.69</v>
      </c>
    </row>
    <row r="378" spans="1:4" ht="13.5" x14ac:dyDescent="0.25">
      <c r="A378" s="91">
        <v>90662</v>
      </c>
      <c r="B378" s="198" t="s">
        <v>456</v>
      </c>
      <c r="C378" s="198" t="s">
        <v>384</v>
      </c>
      <c r="D378" s="199">
        <v>14.29</v>
      </c>
    </row>
    <row r="379" spans="1:4" ht="13.5" x14ac:dyDescent="0.25">
      <c r="A379" s="91">
        <v>90668</v>
      </c>
      <c r="B379" s="198" t="s">
        <v>457</v>
      </c>
      <c r="C379" s="198" t="s">
        <v>384</v>
      </c>
      <c r="D379" s="199">
        <v>23.46</v>
      </c>
    </row>
    <row r="380" spans="1:4" ht="13.5" x14ac:dyDescent="0.25">
      <c r="A380" s="91">
        <v>90674</v>
      </c>
      <c r="B380" s="198" t="s">
        <v>458</v>
      </c>
      <c r="C380" s="198" t="s">
        <v>384</v>
      </c>
      <c r="D380" s="199">
        <v>612.91999999999996</v>
      </c>
    </row>
    <row r="381" spans="1:4" ht="13.5" x14ac:dyDescent="0.25">
      <c r="A381" s="91">
        <v>90680</v>
      </c>
      <c r="B381" s="198" t="s">
        <v>459</v>
      </c>
      <c r="C381" s="198" t="s">
        <v>384</v>
      </c>
      <c r="D381" s="199">
        <v>344.62</v>
      </c>
    </row>
    <row r="382" spans="1:4" ht="13.5" x14ac:dyDescent="0.25">
      <c r="A382" s="91">
        <v>90686</v>
      </c>
      <c r="B382" s="198" t="s">
        <v>460</v>
      </c>
      <c r="C382" s="198" t="s">
        <v>384</v>
      </c>
      <c r="D382" s="199">
        <v>133.41999999999999</v>
      </c>
    </row>
    <row r="383" spans="1:4" ht="13.5" x14ac:dyDescent="0.25">
      <c r="A383" s="91">
        <v>90692</v>
      </c>
      <c r="B383" s="198" t="s">
        <v>461</v>
      </c>
      <c r="C383" s="198" t="s">
        <v>384</v>
      </c>
      <c r="D383" s="199">
        <v>100.42</v>
      </c>
    </row>
    <row r="384" spans="1:4" ht="13.5" x14ac:dyDescent="0.25">
      <c r="A384" s="91">
        <v>90964</v>
      </c>
      <c r="B384" s="198" t="s">
        <v>462</v>
      </c>
      <c r="C384" s="198" t="s">
        <v>384</v>
      </c>
      <c r="D384" s="199">
        <v>22.17</v>
      </c>
    </row>
    <row r="385" spans="1:4" ht="13.5" x14ac:dyDescent="0.25">
      <c r="A385" s="91">
        <v>90972</v>
      </c>
      <c r="B385" s="198" t="s">
        <v>463</v>
      </c>
      <c r="C385" s="198" t="s">
        <v>384</v>
      </c>
      <c r="D385" s="199">
        <v>56.22</v>
      </c>
    </row>
    <row r="386" spans="1:4" ht="13.5" x14ac:dyDescent="0.25">
      <c r="A386" s="91">
        <v>90979</v>
      </c>
      <c r="B386" s="198" t="s">
        <v>464</v>
      </c>
      <c r="C386" s="198" t="s">
        <v>384</v>
      </c>
      <c r="D386" s="199">
        <v>145.27000000000001</v>
      </c>
    </row>
    <row r="387" spans="1:4" ht="13.5" x14ac:dyDescent="0.25">
      <c r="A387" s="91">
        <v>90991</v>
      </c>
      <c r="B387" s="198" t="s">
        <v>465</v>
      </c>
      <c r="C387" s="198" t="s">
        <v>384</v>
      </c>
      <c r="D387" s="199">
        <v>175.92</v>
      </c>
    </row>
    <row r="388" spans="1:4" ht="13.5" x14ac:dyDescent="0.25">
      <c r="A388" s="91">
        <v>90999</v>
      </c>
      <c r="B388" s="198" t="s">
        <v>466</v>
      </c>
      <c r="C388" s="198" t="s">
        <v>384</v>
      </c>
      <c r="D388" s="199">
        <v>74.459999999999994</v>
      </c>
    </row>
    <row r="389" spans="1:4" ht="13.5" x14ac:dyDescent="0.25">
      <c r="A389" s="91">
        <v>91031</v>
      </c>
      <c r="B389" s="198" t="s">
        <v>467</v>
      </c>
      <c r="C389" s="198" t="s">
        <v>384</v>
      </c>
      <c r="D389" s="199">
        <v>178.76</v>
      </c>
    </row>
    <row r="390" spans="1:4" ht="13.5" x14ac:dyDescent="0.25">
      <c r="A390" s="91">
        <v>91277</v>
      </c>
      <c r="B390" s="198" t="s">
        <v>468</v>
      </c>
      <c r="C390" s="198" t="s">
        <v>384</v>
      </c>
      <c r="D390" s="199">
        <v>9.4600000000000009</v>
      </c>
    </row>
    <row r="391" spans="1:4" ht="13.5" x14ac:dyDescent="0.25">
      <c r="A391" s="91">
        <v>91283</v>
      </c>
      <c r="B391" s="198" t="s">
        <v>469</v>
      </c>
      <c r="C391" s="198" t="s">
        <v>384</v>
      </c>
      <c r="D391" s="199">
        <v>21.76</v>
      </c>
    </row>
    <row r="392" spans="1:4" ht="13.5" x14ac:dyDescent="0.25">
      <c r="A392" s="91">
        <v>91386</v>
      </c>
      <c r="B392" s="198" t="s">
        <v>470</v>
      </c>
      <c r="C392" s="198" t="s">
        <v>384</v>
      </c>
      <c r="D392" s="199">
        <v>191.56</v>
      </c>
    </row>
    <row r="393" spans="1:4" ht="13.5" x14ac:dyDescent="0.25">
      <c r="A393" s="91">
        <v>91533</v>
      </c>
      <c r="B393" s="198" t="s">
        <v>471</v>
      </c>
      <c r="C393" s="198" t="s">
        <v>384</v>
      </c>
      <c r="D393" s="199">
        <v>34.35</v>
      </c>
    </row>
    <row r="394" spans="1:4" ht="13.5" x14ac:dyDescent="0.25">
      <c r="A394" s="91">
        <v>91634</v>
      </c>
      <c r="B394" s="198" t="s">
        <v>472</v>
      </c>
      <c r="C394" s="198" t="s">
        <v>384</v>
      </c>
      <c r="D394" s="199">
        <v>167.08</v>
      </c>
    </row>
    <row r="395" spans="1:4" ht="13.5" x14ac:dyDescent="0.25">
      <c r="A395" s="91">
        <v>91645</v>
      </c>
      <c r="B395" s="198" t="s">
        <v>473</v>
      </c>
      <c r="C395" s="198" t="s">
        <v>384</v>
      </c>
      <c r="D395" s="199">
        <v>337.11</v>
      </c>
    </row>
    <row r="396" spans="1:4" ht="13.5" x14ac:dyDescent="0.25">
      <c r="A396" s="91">
        <v>91692</v>
      </c>
      <c r="B396" s="198" t="s">
        <v>474</v>
      </c>
      <c r="C396" s="198" t="s">
        <v>384</v>
      </c>
      <c r="D396" s="199">
        <v>29.47</v>
      </c>
    </row>
    <row r="397" spans="1:4" ht="13.5" x14ac:dyDescent="0.25">
      <c r="A397" s="91">
        <v>92043</v>
      </c>
      <c r="B397" s="198" t="s">
        <v>475</v>
      </c>
      <c r="C397" s="198" t="s">
        <v>384</v>
      </c>
      <c r="D397" s="199">
        <v>11.88</v>
      </c>
    </row>
    <row r="398" spans="1:4" ht="13.5" x14ac:dyDescent="0.25">
      <c r="A398" s="91">
        <v>92106</v>
      </c>
      <c r="B398" s="198" t="s">
        <v>476</v>
      </c>
      <c r="C398" s="198" t="s">
        <v>384</v>
      </c>
      <c r="D398" s="199">
        <v>231.02</v>
      </c>
    </row>
    <row r="399" spans="1:4" ht="13.5" x14ac:dyDescent="0.25">
      <c r="A399" s="91">
        <v>92112</v>
      </c>
      <c r="B399" s="198" t="s">
        <v>477</v>
      </c>
      <c r="C399" s="198" t="s">
        <v>384</v>
      </c>
      <c r="D399" s="199">
        <v>2.75</v>
      </c>
    </row>
    <row r="400" spans="1:4" ht="13.5" x14ac:dyDescent="0.25">
      <c r="A400" s="91">
        <v>92118</v>
      </c>
      <c r="B400" s="198" t="s">
        <v>478</v>
      </c>
      <c r="C400" s="198" t="s">
        <v>384</v>
      </c>
      <c r="D400" s="199">
        <v>0.23</v>
      </c>
    </row>
    <row r="401" spans="1:4" ht="13.5" x14ac:dyDescent="0.25">
      <c r="A401" s="91">
        <v>92138</v>
      </c>
      <c r="B401" s="198" t="s">
        <v>479</v>
      </c>
      <c r="C401" s="198" t="s">
        <v>384</v>
      </c>
      <c r="D401" s="199">
        <v>79.97</v>
      </c>
    </row>
    <row r="402" spans="1:4" ht="13.5" x14ac:dyDescent="0.25">
      <c r="A402" s="91">
        <v>92145</v>
      </c>
      <c r="B402" s="198" t="s">
        <v>480</v>
      </c>
      <c r="C402" s="198" t="s">
        <v>384</v>
      </c>
      <c r="D402" s="199">
        <v>71.69</v>
      </c>
    </row>
    <row r="403" spans="1:4" ht="13.5" x14ac:dyDescent="0.25">
      <c r="A403" s="91">
        <v>92242</v>
      </c>
      <c r="B403" s="198" t="s">
        <v>481</v>
      </c>
      <c r="C403" s="198" t="s">
        <v>384</v>
      </c>
      <c r="D403" s="199">
        <v>296.33999999999997</v>
      </c>
    </row>
    <row r="404" spans="1:4" ht="13.5" x14ac:dyDescent="0.25">
      <c r="A404" s="91">
        <v>92716</v>
      </c>
      <c r="B404" s="198" t="s">
        <v>482</v>
      </c>
      <c r="C404" s="198" t="s">
        <v>384</v>
      </c>
      <c r="D404" s="199">
        <v>21.53</v>
      </c>
    </row>
    <row r="405" spans="1:4" ht="13.5" x14ac:dyDescent="0.25">
      <c r="A405" s="91">
        <v>92960</v>
      </c>
      <c r="B405" s="198" t="s">
        <v>483</v>
      </c>
      <c r="C405" s="198" t="s">
        <v>384</v>
      </c>
      <c r="D405" s="199">
        <v>15.77</v>
      </c>
    </row>
    <row r="406" spans="1:4" ht="13.5" x14ac:dyDescent="0.25">
      <c r="A406" s="91">
        <v>92966</v>
      </c>
      <c r="B406" s="198" t="s">
        <v>484</v>
      </c>
      <c r="C406" s="198" t="s">
        <v>384</v>
      </c>
      <c r="D406" s="199">
        <v>25.63</v>
      </c>
    </row>
    <row r="407" spans="1:4" ht="13.5" x14ac:dyDescent="0.25">
      <c r="A407" s="91">
        <v>93224</v>
      </c>
      <c r="B407" s="198" t="s">
        <v>485</v>
      </c>
      <c r="C407" s="198" t="s">
        <v>384</v>
      </c>
      <c r="D407" s="199">
        <v>916.07</v>
      </c>
    </row>
    <row r="408" spans="1:4" ht="13.5" x14ac:dyDescent="0.25">
      <c r="A408" s="91">
        <v>93233</v>
      </c>
      <c r="B408" s="198" t="s">
        <v>486</v>
      </c>
      <c r="C408" s="198" t="s">
        <v>384</v>
      </c>
      <c r="D408" s="199">
        <v>9.2100000000000009</v>
      </c>
    </row>
    <row r="409" spans="1:4" ht="13.5" x14ac:dyDescent="0.25">
      <c r="A409" s="91">
        <v>93272</v>
      </c>
      <c r="B409" s="198" t="s">
        <v>487</v>
      </c>
      <c r="C409" s="198" t="s">
        <v>384</v>
      </c>
      <c r="D409" s="199">
        <v>148.97999999999999</v>
      </c>
    </row>
    <row r="410" spans="1:4" ht="13.5" x14ac:dyDescent="0.25">
      <c r="A410" s="91">
        <v>93281</v>
      </c>
      <c r="B410" s="198" t="s">
        <v>488</v>
      </c>
      <c r="C410" s="198" t="s">
        <v>384</v>
      </c>
      <c r="D410" s="199">
        <v>26.53</v>
      </c>
    </row>
    <row r="411" spans="1:4" ht="13.5" x14ac:dyDescent="0.25">
      <c r="A411" s="91">
        <v>93287</v>
      </c>
      <c r="B411" s="198" t="s">
        <v>489</v>
      </c>
      <c r="C411" s="198" t="s">
        <v>384</v>
      </c>
      <c r="D411" s="199">
        <v>474.94</v>
      </c>
    </row>
    <row r="412" spans="1:4" ht="13.5" x14ac:dyDescent="0.25">
      <c r="A412" s="91">
        <v>93402</v>
      </c>
      <c r="B412" s="198" t="s">
        <v>490</v>
      </c>
      <c r="C412" s="198" t="s">
        <v>384</v>
      </c>
      <c r="D412" s="199">
        <v>185.18</v>
      </c>
    </row>
    <row r="413" spans="1:4" ht="13.5" x14ac:dyDescent="0.25">
      <c r="A413" s="91">
        <v>93408</v>
      </c>
      <c r="B413" s="198" t="s">
        <v>491</v>
      </c>
      <c r="C413" s="198" t="s">
        <v>384</v>
      </c>
      <c r="D413" s="199">
        <v>75.11</v>
      </c>
    </row>
    <row r="414" spans="1:4" ht="13.5" x14ac:dyDescent="0.25">
      <c r="A414" s="91">
        <v>93415</v>
      </c>
      <c r="B414" s="198" t="s">
        <v>492</v>
      </c>
      <c r="C414" s="198" t="s">
        <v>384</v>
      </c>
      <c r="D414" s="199">
        <v>14.98</v>
      </c>
    </row>
    <row r="415" spans="1:4" ht="13.5" x14ac:dyDescent="0.25">
      <c r="A415" s="91">
        <v>93421</v>
      </c>
      <c r="B415" s="198" t="s">
        <v>493</v>
      </c>
      <c r="C415" s="198" t="s">
        <v>384</v>
      </c>
      <c r="D415" s="199">
        <v>55.88</v>
      </c>
    </row>
    <row r="416" spans="1:4" ht="13.5" x14ac:dyDescent="0.25">
      <c r="A416" s="91">
        <v>93427</v>
      </c>
      <c r="B416" s="198" t="s">
        <v>494</v>
      </c>
      <c r="C416" s="198" t="s">
        <v>384</v>
      </c>
      <c r="D416" s="199">
        <v>127.81</v>
      </c>
    </row>
    <row r="417" spans="1:4" ht="13.5" x14ac:dyDescent="0.25">
      <c r="A417" s="91">
        <v>93433</v>
      </c>
      <c r="B417" s="198" t="s">
        <v>495</v>
      </c>
      <c r="C417" s="198" t="s">
        <v>384</v>
      </c>
      <c r="D417" s="200">
        <v>2517.56</v>
      </c>
    </row>
    <row r="418" spans="1:4" ht="13.5" x14ac:dyDescent="0.25">
      <c r="A418" s="91">
        <v>93439</v>
      </c>
      <c r="B418" s="198" t="s">
        <v>496</v>
      </c>
      <c r="C418" s="198" t="s">
        <v>384</v>
      </c>
      <c r="D418" s="199">
        <v>145.22</v>
      </c>
    </row>
    <row r="419" spans="1:4" ht="13.5" x14ac:dyDescent="0.25">
      <c r="A419" s="91">
        <v>95121</v>
      </c>
      <c r="B419" s="198" t="s">
        <v>497</v>
      </c>
      <c r="C419" s="198" t="s">
        <v>384</v>
      </c>
      <c r="D419" s="199">
        <v>281.81</v>
      </c>
    </row>
    <row r="420" spans="1:4" ht="13.5" x14ac:dyDescent="0.25">
      <c r="A420" s="91">
        <v>95127</v>
      </c>
      <c r="B420" s="198" t="s">
        <v>498</v>
      </c>
      <c r="C420" s="198" t="s">
        <v>384</v>
      </c>
      <c r="D420" s="199">
        <v>174.5</v>
      </c>
    </row>
    <row r="421" spans="1:4" ht="13.5" x14ac:dyDescent="0.25">
      <c r="A421" s="91">
        <v>95133</v>
      </c>
      <c r="B421" s="198" t="s">
        <v>499</v>
      </c>
      <c r="C421" s="198" t="s">
        <v>384</v>
      </c>
      <c r="D421" s="199">
        <v>140.77000000000001</v>
      </c>
    </row>
    <row r="422" spans="1:4" ht="13.5" x14ac:dyDescent="0.25">
      <c r="A422" s="91">
        <v>95139</v>
      </c>
      <c r="B422" s="198" t="s">
        <v>500</v>
      </c>
      <c r="C422" s="198" t="s">
        <v>384</v>
      </c>
      <c r="D422" s="199">
        <v>0.06</v>
      </c>
    </row>
    <row r="423" spans="1:4" ht="13.5" x14ac:dyDescent="0.25">
      <c r="A423" s="91">
        <v>95212</v>
      </c>
      <c r="B423" s="198" t="s">
        <v>501</v>
      </c>
      <c r="C423" s="198" t="s">
        <v>384</v>
      </c>
      <c r="D423" s="199">
        <v>160.4</v>
      </c>
    </row>
    <row r="424" spans="1:4" ht="13.5" x14ac:dyDescent="0.25">
      <c r="A424" s="91">
        <v>95258</v>
      </c>
      <c r="B424" s="198" t="s">
        <v>502</v>
      </c>
      <c r="C424" s="198" t="s">
        <v>384</v>
      </c>
      <c r="D424" s="199">
        <v>25.19</v>
      </c>
    </row>
    <row r="425" spans="1:4" ht="13.5" x14ac:dyDescent="0.25">
      <c r="A425" s="91">
        <v>95264</v>
      </c>
      <c r="B425" s="198" t="s">
        <v>503</v>
      </c>
      <c r="C425" s="198" t="s">
        <v>384</v>
      </c>
      <c r="D425" s="199">
        <v>6.45</v>
      </c>
    </row>
    <row r="426" spans="1:4" ht="13.5" x14ac:dyDescent="0.25">
      <c r="A426" s="91">
        <v>95270</v>
      </c>
      <c r="B426" s="198" t="s">
        <v>504</v>
      </c>
      <c r="C426" s="198" t="s">
        <v>384</v>
      </c>
      <c r="D426" s="199">
        <v>9.34</v>
      </c>
    </row>
    <row r="427" spans="1:4" ht="13.5" x14ac:dyDescent="0.25">
      <c r="A427" s="91">
        <v>95276</v>
      </c>
      <c r="B427" s="198" t="s">
        <v>505</v>
      </c>
      <c r="C427" s="198" t="s">
        <v>384</v>
      </c>
      <c r="D427" s="199">
        <v>2.95</v>
      </c>
    </row>
    <row r="428" spans="1:4" ht="13.5" x14ac:dyDescent="0.25">
      <c r="A428" s="91">
        <v>95282</v>
      </c>
      <c r="B428" s="198" t="s">
        <v>506</v>
      </c>
      <c r="C428" s="198" t="s">
        <v>384</v>
      </c>
      <c r="D428" s="199">
        <v>9.32</v>
      </c>
    </row>
    <row r="429" spans="1:4" ht="13.5" x14ac:dyDescent="0.25">
      <c r="A429" s="91">
        <v>95620</v>
      </c>
      <c r="B429" s="198" t="s">
        <v>507</v>
      </c>
      <c r="C429" s="198" t="s">
        <v>384</v>
      </c>
      <c r="D429" s="199">
        <v>24.67</v>
      </c>
    </row>
    <row r="430" spans="1:4" ht="13.5" x14ac:dyDescent="0.25">
      <c r="A430" s="91">
        <v>95631</v>
      </c>
      <c r="B430" s="198" t="s">
        <v>508</v>
      </c>
      <c r="C430" s="198" t="s">
        <v>384</v>
      </c>
      <c r="D430" s="199">
        <v>173.8</v>
      </c>
    </row>
    <row r="431" spans="1:4" ht="13.5" x14ac:dyDescent="0.25">
      <c r="A431" s="91">
        <v>95702</v>
      </c>
      <c r="B431" s="198" t="s">
        <v>509</v>
      </c>
      <c r="C431" s="198" t="s">
        <v>384</v>
      </c>
      <c r="D431" s="199">
        <v>38.65</v>
      </c>
    </row>
    <row r="432" spans="1:4" ht="13.5" x14ac:dyDescent="0.25">
      <c r="A432" s="91">
        <v>95708</v>
      </c>
      <c r="B432" s="198" t="s">
        <v>510</v>
      </c>
      <c r="C432" s="198" t="s">
        <v>384</v>
      </c>
      <c r="D432" s="199">
        <v>159.91</v>
      </c>
    </row>
    <row r="433" spans="1:4" ht="13.5" x14ac:dyDescent="0.25">
      <c r="A433" s="91">
        <v>95714</v>
      </c>
      <c r="B433" s="198" t="s">
        <v>511</v>
      </c>
      <c r="C433" s="198" t="s">
        <v>384</v>
      </c>
      <c r="D433" s="199">
        <v>218.58</v>
      </c>
    </row>
    <row r="434" spans="1:4" ht="13.5" x14ac:dyDescent="0.25">
      <c r="A434" s="91">
        <v>95720</v>
      </c>
      <c r="B434" s="198" t="s">
        <v>512</v>
      </c>
      <c r="C434" s="198" t="s">
        <v>384</v>
      </c>
      <c r="D434" s="199">
        <v>213.93</v>
      </c>
    </row>
    <row r="435" spans="1:4" ht="13.5" x14ac:dyDescent="0.25">
      <c r="A435" s="91">
        <v>95872</v>
      </c>
      <c r="B435" s="198" t="s">
        <v>513</v>
      </c>
      <c r="C435" s="198" t="s">
        <v>384</v>
      </c>
      <c r="D435" s="199">
        <v>216.87</v>
      </c>
    </row>
    <row r="436" spans="1:4" ht="13.5" x14ac:dyDescent="0.25">
      <c r="A436" s="91">
        <v>96013</v>
      </c>
      <c r="B436" s="198" t="s">
        <v>514</v>
      </c>
      <c r="C436" s="198" t="s">
        <v>384</v>
      </c>
      <c r="D436" s="199">
        <v>200.66</v>
      </c>
    </row>
    <row r="437" spans="1:4" ht="13.5" x14ac:dyDescent="0.25">
      <c r="A437" s="91">
        <v>96020</v>
      </c>
      <c r="B437" s="198" t="s">
        <v>515</v>
      </c>
      <c r="C437" s="198" t="s">
        <v>384</v>
      </c>
      <c r="D437" s="199">
        <v>200.11</v>
      </c>
    </row>
    <row r="438" spans="1:4" ht="13.5" x14ac:dyDescent="0.25">
      <c r="A438" s="91">
        <v>96028</v>
      </c>
      <c r="B438" s="198" t="s">
        <v>516</v>
      </c>
      <c r="C438" s="198" t="s">
        <v>384</v>
      </c>
      <c r="D438" s="199">
        <v>151.96</v>
      </c>
    </row>
    <row r="439" spans="1:4" ht="13.5" x14ac:dyDescent="0.25">
      <c r="A439" s="91">
        <v>96035</v>
      </c>
      <c r="B439" s="198" t="s">
        <v>517</v>
      </c>
      <c r="C439" s="198" t="s">
        <v>384</v>
      </c>
      <c r="D439" s="199">
        <v>202.21</v>
      </c>
    </row>
    <row r="440" spans="1:4" ht="13.5" x14ac:dyDescent="0.25">
      <c r="A440" s="91">
        <v>96157</v>
      </c>
      <c r="B440" s="198" t="s">
        <v>518</v>
      </c>
      <c r="C440" s="198" t="s">
        <v>384</v>
      </c>
      <c r="D440" s="199">
        <v>152.51</v>
      </c>
    </row>
    <row r="441" spans="1:4" ht="13.5" x14ac:dyDescent="0.25">
      <c r="A441" s="91">
        <v>96158</v>
      </c>
      <c r="B441" s="198" t="s">
        <v>519</v>
      </c>
      <c r="C441" s="198" t="s">
        <v>384</v>
      </c>
      <c r="D441" s="199">
        <v>115.41</v>
      </c>
    </row>
    <row r="442" spans="1:4" ht="13.5" x14ac:dyDescent="0.25">
      <c r="A442" s="91">
        <v>96245</v>
      </c>
      <c r="B442" s="198" t="s">
        <v>520</v>
      </c>
      <c r="C442" s="198" t="s">
        <v>384</v>
      </c>
      <c r="D442" s="199">
        <v>78.459999999999994</v>
      </c>
    </row>
    <row r="443" spans="1:4" ht="13.5" x14ac:dyDescent="0.25">
      <c r="A443" s="91">
        <v>96463</v>
      </c>
      <c r="B443" s="198" t="s">
        <v>521</v>
      </c>
      <c r="C443" s="198" t="s">
        <v>384</v>
      </c>
      <c r="D443" s="199">
        <v>164</v>
      </c>
    </row>
    <row r="444" spans="1:4" ht="13.5" x14ac:dyDescent="0.25">
      <c r="A444" s="91">
        <v>98764</v>
      </c>
      <c r="B444" s="198" t="s">
        <v>522</v>
      </c>
      <c r="C444" s="198" t="s">
        <v>384</v>
      </c>
      <c r="D444" s="199">
        <v>4.04</v>
      </c>
    </row>
    <row r="445" spans="1:4" ht="13.5" x14ac:dyDescent="0.25">
      <c r="A445" s="91">
        <v>99833</v>
      </c>
      <c r="B445" s="198" t="s">
        <v>523</v>
      </c>
      <c r="C445" s="198" t="s">
        <v>384</v>
      </c>
      <c r="D445" s="199">
        <v>1.47</v>
      </c>
    </row>
    <row r="446" spans="1:4" ht="13.5" x14ac:dyDescent="0.25">
      <c r="A446" s="91">
        <v>100641</v>
      </c>
      <c r="B446" s="198" t="s">
        <v>524</v>
      </c>
      <c r="C446" s="198" t="s">
        <v>384</v>
      </c>
      <c r="D446" s="199">
        <v>554.41</v>
      </c>
    </row>
    <row r="447" spans="1:4" ht="13.5" x14ac:dyDescent="0.25">
      <c r="A447" s="91">
        <v>100647</v>
      </c>
      <c r="B447" s="198" t="s">
        <v>525</v>
      </c>
      <c r="C447" s="198" t="s">
        <v>384</v>
      </c>
      <c r="D447" s="200">
        <v>1181.32</v>
      </c>
    </row>
    <row r="448" spans="1:4" ht="13.5" x14ac:dyDescent="0.25">
      <c r="A448" s="91">
        <v>102275</v>
      </c>
      <c r="B448" s="198" t="s">
        <v>526</v>
      </c>
      <c r="C448" s="198" t="s">
        <v>384</v>
      </c>
      <c r="D448" s="199">
        <v>25.13</v>
      </c>
    </row>
    <row r="449" spans="1:4" ht="13.5" x14ac:dyDescent="0.25">
      <c r="A449" s="91">
        <v>5632</v>
      </c>
      <c r="B449" s="198" t="s">
        <v>527</v>
      </c>
      <c r="C449" s="198" t="s">
        <v>528</v>
      </c>
      <c r="D449" s="199">
        <v>77.58</v>
      </c>
    </row>
    <row r="450" spans="1:4" ht="13.5" x14ac:dyDescent="0.25">
      <c r="A450" s="91">
        <v>5679</v>
      </c>
      <c r="B450" s="198" t="s">
        <v>529</v>
      </c>
      <c r="C450" s="198" t="s">
        <v>528</v>
      </c>
      <c r="D450" s="199">
        <v>52.59</v>
      </c>
    </row>
    <row r="451" spans="1:4" ht="13.5" x14ac:dyDescent="0.25">
      <c r="A451" s="91">
        <v>5681</v>
      </c>
      <c r="B451" s="198" t="s">
        <v>530</v>
      </c>
      <c r="C451" s="198" t="s">
        <v>528</v>
      </c>
      <c r="D451" s="199">
        <v>49.76</v>
      </c>
    </row>
    <row r="452" spans="1:4" ht="13.5" x14ac:dyDescent="0.25">
      <c r="A452" s="91">
        <v>5685</v>
      </c>
      <c r="B452" s="198" t="s">
        <v>531</v>
      </c>
      <c r="C452" s="198" t="s">
        <v>528</v>
      </c>
      <c r="D452" s="199">
        <v>50.06</v>
      </c>
    </row>
    <row r="453" spans="1:4" ht="13.5" x14ac:dyDescent="0.25">
      <c r="A453" s="91">
        <v>5690</v>
      </c>
      <c r="B453" s="198" t="s">
        <v>532</v>
      </c>
      <c r="C453" s="198" t="s">
        <v>528</v>
      </c>
      <c r="D453" s="199">
        <v>4.4000000000000004</v>
      </c>
    </row>
    <row r="454" spans="1:4" ht="13.5" x14ac:dyDescent="0.25">
      <c r="A454" s="91">
        <v>5806</v>
      </c>
      <c r="B454" s="198" t="s">
        <v>533</v>
      </c>
      <c r="C454" s="198" t="s">
        <v>528</v>
      </c>
      <c r="D454" s="199">
        <v>0.19</v>
      </c>
    </row>
    <row r="455" spans="1:4" ht="13.5" x14ac:dyDescent="0.25">
      <c r="A455" s="91">
        <v>5826</v>
      </c>
      <c r="B455" s="198" t="s">
        <v>534</v>
      </c>
      <c r="C455" s="198" t="s">
        <v>528</v>
      </c>
      <c r="D455" s="199">
        <v>37.369999999999997</v>
      </c>
    </row>
    <row r="456" spans="1:4" ht="13.5" x14ac:dyDescent="0.25">
      <c r="A456" s="91">
        <v>5829</v>
      </c>
      <c r="B456" s="198" t="s">
        <v>535</v>
      </c>
      <c r="C456" s="198" t="s">
        <v>528</v>
      </c>
      <c r="D456" s="199">
        <v>143.97</v>
      </c>
    </row>
    <row r="457" spans="1:4" ht="13.5" x14ac:dyDescent="0.25">
      <c r="A457" s="91">
        <v>5837</v>
      </c>
      <c r="B457" s="198" t="s">
        <v>536</v>
      </c>
      <c r="C457" s="198" t="s">
        <v>528</v>
      </c>
      <c r="D457" s="199">
        <v>132.29</v>
      </c>
    </row>
    <row r="458" spans="1:4" ht="13.5" x14ac:dyDescent="0.25">
      <c r="A458" s="91">
        <v>5841</v>
      </c>
      <c r="B458" s="198" t="s">
        <v>537</v>
      </c>
      <c r="C458" s="198" t="s">
        <v>528</v>
      </c>
      <c r="D458" s="199">
        <v>5.0599999999999996</v>
      </c>
    </row>
    <row r="459" spans="1:4" ht="13.5" x14ac:dyDescent="0.25">
      <c r="A459" s="91">
        <v>5845</v>
      </c>
      <c r="B459" s="198" t="s">
        <v>538</v>
      </c>
      <c r="C459" s="198" t="s">
        <v>528</v>
      </c>
      <c r="D459" s="199">
        <v>45.98</v>
      </c>
    </row>
    <row r="460" spans="1:4" ht="13.5" x14ac:dyDescent="0.25">
      <c r="A460" s="91">
        <v>5849</v>
      </c>
      <c r="B460" s="198" t="s">
        <v>539</v>
      </c>
      <c r="C460" s="198" t="s">
        <v>528</v>
      </c>
      <c r="D460" s="199">
        <v>67.489999999999995</v>
      </c>
    </row>
    <row r="461" spans="1:4" ht="13.5" x14ac:dyDescent="0.25">
      <c r="A461" s="91">
        <v>5853</v>
      </c>
      <c r="B461" s="198" t="s">
        <v>540</v>
      </c>
      <c r="C461" s="198" t="s">
        <v>528</v>
      </c>
      <c r="D461" s="199">
        <v>67.73</v>
      </c>
    </row>
    <row r="462" spans="1:4" ht="13.5" x14ac:dyDescent="0.25">
      <c r="A462" s="91">
        <v>5857</v>
      </c>
      <c r="B462" s="198" t="s">
        <v>541</v>
      </c>
      <c r="C462" s="198" t="s">
        <v>528</v>
      </c>
      <c r="D462" s="199">
        <v>157.63</v>
      </c>
    </row>
    <row r="463" spans="1:4" ht="13.5" x14ac:dyDescent="0.25">
      <c r="A463" s="91">
        <v>5865</v>
      </c>
      <c r="B463" s="198" t="s">
        <v>542</v>
      </c>
      <c r="C463" s="198" t="s">
        <v>528</v>
      </c>
      <c r="D463" s="199">
        <v>8.06</v>
      </c>
    </row>
    <row r="464" spans="1:4" ht="13.5" x14ac:dyDescent="0.25">
      <c r="A464" s="91">
        <v>5869</v>
      </c>
      <c r="B464" s="198" t="s">
        <v>543</v>
      </c>
      <c r="C464" s="198" t="s">
        <v>528</v>
      </c>
      <c r="D464" s="199">
        <v>56.15</v>
      </c>
    </row>
    <row r="465" spans="1:4" ht="13.5" x14ac:dyDescent="0.25">
      <c r="A465" s="91">
        <v>5877</v>
      </c>
      <c r="B465" s="198" t="s">
        <v>544</v>
      </c>
      <c r="C465" s="198" t="s">
        <v>528</v>
      </c>
      <c r="D465" s="199">
        <v>51.68</v>
      </c>
    </row>
    <row r="466" spans="1:4" ht="13.5" x14ac:dyDescent="0.25">
      <c r="A466" s="91">
        <v>5881</v>
      </c>
      <c r="B466" s="198" t="s">
        <v>545</v>
      </c>
      <c r="C466" s="198" t="s">
        <v>528</v>
      </c>
      <c r="D466" s="199">
        <v>59.85</v>
      </c>
    </row>
    <row r="467" spans="1:4" ht="13.5" x14ac:dyDescent="0.25">
      <c r="A467" s="91">
        <v>5884</v>
      </c>
      <c r="B467" s="198" t="s">
        <v>546</v>
      </c>
      <c r="C467" s="198" t="s">
        <v>528</v>
      </c>
      <c r="D467" s="199">
        <v>47.1</v>
      </c>
    </row>
    <row r="468" spans="1:4" ht="13.5" x14ac:dyDescent="0.25">
      <c r="A468" s="91">
        <v>5892</v>
      </c>
      <c r="B468" s="198" t="s">
        <v>547</v>
      </c>
      <c r="C468" s="198" t="s">
        <v>528</v>
      </c>
      <c r="D468" s="199">
        <v>38.57</v>
      </c>
    </row>
    <row r="469" spans="1:4" ht="13.5" x14ac:dyDescent="0.25">
      <c r="A469" s="91">
        <v>5896</v>
      </c>
      <c r="B469" s="198" t="s">
        <v>548</v>
      </c>
      <c r="C469" s="198" t="s">
        <v>528</v>
      </c>
      <c r="D469" s="199">
        <v>36.11</v>
      </c>
    </row>
    <row r="470" spans="1:4" ht="13.5" x14ac:dyDescent="0.25">
      <c r="A470" s="91">
        <v>5903</v>
      </c>
      <c r="B470" s="198" t="s">
        <v>549</v>
      </c>
      <c r="C470" s="198" t="s">
        <v>528</v>
      </c>
      <c r="D470" s="199">
        <v>46.23</v>
      </c>
    </row>
    <row r="471" spans="1:4" ht="13.5" x14ac:dyDescent="0.25">
      <c r="A471" s="91">
        <v>5911</v>
      </c>
      <c r="B471" s="198" t="s">
        <v>550</v>
      </c>
      <c r="C471" s="198" t="s">
        <v>528</v>
      </c>
      <c r="D471" s="199">
        <v>25.41</v>
      </c>
    </row>
    <row r="472" spans="1:4" ht="13.5" x14ac:dyDescent="0.25">
      <c r="A472" s="91">
        <v>5923</v>
      </c>
      <c r="B472" s="198" t="s">
        <v>551</v>
      </c>
      <c r="C472" s="198" t="s">
        <v>528</v>
      </c>
      <c r="D472" s="199">
        <v>3.45</v>
      </c>
    </row>
    <row r="473" spans="1:4" ht="13.5" x14ac:dyDescent="0.25">
      <c r="A473" s="91">
        <v>5930</v>
      </c>
      <c r="B473" s="198" t="s">
        <v>552</v>
      </c>
      <c r="C473" s="198" t="s">
        <v>528</v>
      </c>
      <c r="D473" s="199">
        <v>44.39</v>
      </c>
    </row>
    <row r="474" spans="1:4" ht="13.5" x14ac:dyDescent="0.25">
      <c r="A474" s="91">
        <v>5934</v>
      </c>
      <c r="B474" s="198" t="s">
        <v>553</v>
      </c>
      <c r="C474" s="198" t="s">
        <v>528</v>
      </c>
      <c r="D474" s="199">
        <v>80.069999999999993</v>
      </c>
    </row>
    <row r="475" spans="1:4" ht="13.5" x14ac:dyDescent="0.25">
      <c r="A475" s="91">
        <v>5942</v>
      </c>
      <c r="B475" s="198" t="s">
        <v>554</v>
      </c>
      <c r="C475" s="198" t="s">
        <v>528</v>
      </c>
      <c r="D475" s="199">
        <v>60.91</v>
      </c>
    </row>
    <row r="476" spans="1:4" ht="13.5" x14ac:dyDescent="0.25">
      <c r="A476" s="91">
        <v>5946</v>
      </c>
      <c r="B476" s="198" t="s">
        <v>555</v>
      </c>
      <c r="C476" s="198" t="s">
        <v>528</v>
      </c>
      <c r="D476" s="199">
        <v>74.52</v>
      </c>
    </row>
    <row r="477" spans="1:4" ht="13.5" x14ac:dyDescent="0.25">
      <c r="A477" s="91">
        <v>5952</v>
      </c>
      <c r="B477" s="198" t="s">
        <v>556</v>
      </c>
      <c r="C477" s="198" t="s">
        <v>528</v>
      </c>
      <c r="D477" s="199">
        <v>23.86</v>
      </c>
    </row>
    <row r="478" spans="1:4" ht="13.5" x14ac:dyDescent="0.25">
      <c r="A478" s="91">
        <v>5954</v>
      </c>
      <c r="B478" s="198" t="s">
        <v>557</v>
      </c>
      <c r="C478" s="198" t="s">
        <v>528</v>
      </c>
      <c r="D478" s="199">
        <v>3.92</v>
      </c>
    </row>
    <row r="479" spans="1:4" ht="13.5" x14ac:dyDescent="0.25">
      <c r="A479" s="91">
        <v>5961</v>
      </c>
      <c r="B479" s="198" t="s">
        <v>558</v>
      </c>
      <c r="C479" s="198" t="s">
        <v>528</v>
      </c>
      <c r="D479" s="199">
        <v>44.59</v>
      </c>
    </row>
    <row r="480" spans="1:4" ht="13.5" x14ac:dyDescent="0.25">
      <c r="A480" s="91">
        <v>6260</v>
      </c>
      <c r="B480" s="198" t="s">
        <v>559</v>
      </c>
      <c r="C480" s="198" t="s">
        <v>528</v>
      </c>
      <c r="D480" s="199">
        <v>41.13</v>
      </c>
    </row>
    <row r="481" spans="1:4" ht="13.5" x14ac:dyDescent="0.25">
      <c r="A481" s="91">
        <v>6880</v>
      </c>
      <c r="B481" s="198" t="s">
        <v>560</v>
      </c>
      <c r="C481" s="198" t="s">
        <v>528</v>
      </c>
      <c r="D481" s="199">
        <v>65.099999999999994</v>
      </c>
    </row>
    <row r="482" spans="1:4" ht="13.5" x14ac:dyDescent="0.25">
      <c r="A482" s="91">
        <v>7031</v>
      </c>
      <c r="B482" s="198" t="s">
        <v>561</v>
      </c>
      <c r="C482" s="198" t="s">
        <v>528</v>
      </c>
      <c r="D482" s="199">
        <v>6</v>
      </c>
    </row>
    <row r="483" spans="1:4" ht="13.5" x14ac:dyDescent="0.25">
      <c r="A483" s="91">
        <v>7043</v>
      </c>
      <c r="B483" s="198" t="s">
        <v>562</v>
      </c>
      <c r="C483" s="198" t="s">
        <v>528</v>
      </c>
      <c r="D483" s="199">
        <v>0.23</v>
      </c>
    </row>
    <row r="484" spans="1:4" ht="13.5" x14ac:dyDescent="0.25">
      <c r="A484" s="91">
        <v>7050</v>
      </c>
      <c r="B484" s="198" t="s">
        <v>563</v>
      </c>
      <c r="C484" s="198" t="s">
        <v>528</v>
      </c>
      <c r="D484" s="199">
        <v>60.38</v>
      </c>
    </row>
    <row r="485" spans="1:4" ht="13.5" x14ac:dyDescent="0.25">
      <c r="A485" s="91">
        <v>67827</v>
      </c>
      <c r="B485" s="198" t="s">
        <v>564</v>
      </c>
      <c r="C485" s="198" t="s">
        <v>528</v>
      </c>
      <c r="D485" s="199">
        <v>43.58</v>
      </c>
    </row>
    <row r="486" spans="1:4" ht="13.5" x14ac:dyDescent="0.25">
      <c r="A486" s="91">
        <v>73395</v>
      </c>
      <c r="B486" s="198" t="s">
        <v>565</v>
      </c>
      <c r="C486" s="198" t="s">
        <v>528</v>
      </c>
      <c r="D486" s="199">
        <v>5.33</v>
      </c>
    </row>
    <row r="487" spans="1:4" ht="13.5" x14ac:dyDescent="0.25">
      <c r="A487" s="91">
        <v>83766</v>
      </c>
      <c r="B487" s="198" t="s">
        <v>566</v>
      </c>
      <c r="C487" s="198" t="s">
        <v>528</v>
      </c>
      <c r="D487" s="199">
        <v>39.29</v>
      </c>
    </row>
    <row r="488" spans="1:4" ht="13.5" x14ac:dyDescent="0.25">
      <c r="A488" s="91">
        <v>84013</v>
      </c>
      <c r="B488" s="198" t="s">
        <v>567</v>
      </c>
      <c r="C488" s="198" t="s">
        <v>528</v>
      </c>
      <c r="D488" s="199">
        <v>75.25</v>
      </c>
    </row>
    <row r="489" spans="1:4" ht="13.5" x14ac:dyDescent="0.25">
      <c r="A489" s="91">
        <v>87446</v>
      </c>
      <c r="B489" s="198" t="s">
        <v>568</v>
      </c>
      <c r="C489" s="198" t="s">
        <v>528</v>
      </c>
      <c r="D489" s="199">
        <v>0.47</v>
      </c>
    </row>
    <row r="490" spans="1:4" ht="13.5" x14ac:dyDescent="0.25">
      <c r="A490" s="91">
        <v>88392</v>
      </c>
      <c r="B490" s="198" t="s">
        <v>569</v>
      </c>
      <c r="C490" s="198" t="s">
        <v>528</v>
      </c>
      <c r="D490" s="199">
        <v>0.9</v>
      </c>
    </row>
    <row r="491" spans="1:4" ht="13.5" x14ac:dyDescent="0.25">
      <c r="A491" s="91">
        <v>88398</v>
      </c>
      <c r="B491" s="198" t="s">
        <v>570</v>
      </c>
      <c r="C491" s="198" t="s">
        <v>528</v>
      </c>
      <c r="D491" s="199">
        <v>1.08</v>
      </c>
    </row>
    <row r="492" spans="1:4" ht="13.5" x14ac:dyDescent="0.25">
      <c r="A492" s="91">
        <v>88404</v>
      </c>
      <c r="B492" s="198" t="s">
        <v>571</v>
      </c>
      <c r="C492" s="198" t="s">
        <v>528</v>
      </c>
      <c r="D492" s="199">
        <v>0.86</v>
      </c>
    </row>
    <row r="493" spans="1:4" ht="13.5" x14ac:dyDescent="0.25">
      <c r="A493" s="91">
        <v>88430</v>
      </c>
      <c r="B493" s="198" t="s">
        <v>572</v>
      </c>
      <c r="C493" s="198" t="s">
        <v>528</v>
      </c>
      <c r="D493" s="199">
        <v>5.62</v>
      </c>
    </row>
    <row r="494" spans="1:4" ht="13.5" x14ac:dyDescent="0.25">
      <c r="A494" s="91">
        <v>88438</v>
      </c>
      <c r="B494" s="198" t="s">
        <v>573</v>
      </c>
      <c r="C494" s="198" t="s">
        <v>528</v>
      </c>
      <c r="D494" s="199">
        <v>7.46</v>
      </c>
    </row>
    <row r="495" spans="1:4" ht="13.5" x14ac:dyDescent="0.25">
      <c r="A495" s="91">
        <v>88831</v>
      </c>
      <c r="B495" s="198" t="s">
        <v>574</v>
      </c>
      <c r="C495" s="198" t="s">
        <v>528</v>
      </c>
      <c r="D495" s="199">
        <v>0.33</v>
      </c>
    </row>
    <row r="496" spans="1:4" ht="13.5" x14ac:dyDescent="0.25">
      <c r="A496" s="91">
        <v>88844</v>
      </c>
      <c r="B496" s="198" t="s">
        <v>575</v>
      </c>
      <c r="C496" s="198" t="s">
        <v>528</v>
      </c>
      <c r="D496" s="199">
        <v>60.12</v>
      </c>
    </row>
    <row r="497" spans="1:4" ht="13.5" x14ac:dyDescent="0.25">
      <c r="A497" s="91">
        <v>88908</v>
      </c>
      <c r="B497" s="198" t="s">
        <v>576</v>
      </c>
      <c r="C497" s="198" t="s">
        <v>528</v>
      </c>
      <c r="D497" s="199">
        <v>83.26</v>
      </c>
    </row>
    <row r="498" spans="1:4" ht="13.5" x14ac:dyDescent="0.25">
      <c r="A498" s="91">
        <v>89022</v>
      </c>
      <c r="B498" s="198" t="s">
        <v>577</v>
      </c>
      <c r="C498" s="198" t="s">
        <v>528</v>
      </c>
      <c r="D498" s="199">
        <v>0.34</v>
      </c>
    </row>
    <row r="499" spans="1:4" ht="13.5" x14ac:dyDescent="0.25">
      <c r="A499" s="91">
        <v>89027</v>
      </c>
      <c r="B499" s="198" t="s">
        <v>578</v>
      </c>
      <c r="C499" s="198" t="s">
        <v>528</v>
      </c>
      <c r="D499" s="199">
        <v>4.87</v>
      </c>
    </row>
    <row r="500" spans="1:4" ht="13.5" x14ac:dyDescent="0.25">
      <c r="A500" s="91">
        <v>89031</v>
      </c>
      <c r="B500" s="198" t="s">
        <v>579</v>
      </c>
      <c r="C500" s="198" t="s">
        <v>528</v>
      </c>
      <c r="D500" s="199">
        <v>58.69</v>
      </c>
    </row>
    <row r="501" spans="1:4" ht="13.5" x14ac:dyDescent="0.25">
      <c r="A501" s="91">
        <v>89036</v>
      </c>
      <c r="B501" s="198" t="s">
        <v>580</v>
      </c>
      <c r="C501" s="198" t="s">
        <v>528</v>
      </c>
      <c r="D501" s="199">
        <v>41.24</v>
      </c>
    </row>
    <row r="502" spans="1:4" ht="13.5" x14ac:dyDescent="0.25">
      <c r="A502" s="91">
        <v>89218</v>
      </c>
      <c r="B502" s="198" t="s">
        <v>581</v>
      </c>
      <c r="C502" s="198" t="s">
        <v>528</v>
      </c>
      <c r="D502" s="199">
        <v>77.59</v>
      </c>
    </row>
    <row r="503" spans="1:4" ht="13.5" x14ac:dyDescent="0.25">
      <c r="A503" s="91">
        <v>89226</v>
      </c>
      <c r="B503" s="198" t="s">
        <v>582</v>
      </c>
      <c r="C503" s="198" t="s">
        <v>528</v>
      </c>
      <c r="D503" s="199">
        <v>1.39</v>
      </c>
    </row>
    <row r="504" spans="1:4" ht="13.5" x14ac:dyDescent="0.25">
      <c r="A504" s="91">
        <v>89235</v>
      </c>
      <c r="B504" s="198" t="s">
        <v>583</v>
      </c>
      <c r="C504" s="198" t="s">
        <v>528</v>
      </c>
      <c r="D504" s="199">
        <v>171.55</v>
      </c>
    </row>
    <row r="505" spans="1:4" ht="13.5" x14ac:dyDescent="0.25">
      <c r="A505" s="91">
        <v>89243</v>
      </c>
      <c r="B505" s="198" t="s">
        <v>584</v>
      </c>
      <c r="C505" s="198" t="s">
        <v>528</v>
      </c>
      <c r="D505" s="199">
        <v>365.96</v>
      </c>
    </row>
    <row r="506" spans="1:4" ht="13.5" x14ac:dyDescent="0.25">
      <c r="A506" s="91">
        <v>89251</v>
      </c>
      <c r="B506" s="198" t="s">
        <v>585</v>
      </c>
      <c r="C506" s="198" t="s">
        <v>528</v>
      </c>
      <c r="D506" s="199">
        <v>321.41000000000003</v>
      </c>
    </row>
    <row r="507" spans="1:4" ht="13.5" x14ac:dyDescent="0.25">
      <c r="A507" s="91">
        <v>89258</v>
      </c>
      <c r="B507" s="198" t="s">
        <v>586</v>
      </c>
      <c r="C507" s="198" t="s">
        <v>528</v>
      </c>
      <c r="D507" s="199">
        <v>113.11</v>
      </c>
    </row>
    <row r="508" spans="1:4" ht="13.5" x14ac:dyDescent="0.25">
      <c r="A508" s="91">
        <v>89273</v>
      </c>
      <c r="B508" s="198" t="s">
        <v>587</v>
      </c>
      <c r="C508" s="198" t="s">
        <v>528</v>
      </c>
      <c r="D508" s="199">
        <v>108.24</v>
      </c>
    </row>
    <row r="509" spans="1:4" ht="13.5" x14ac:dyDescent="0.25">
      <c r="A509" s="91">
        <v>89279</v>
      </c>
      <c r="B509" s="198" t="s">
        <v>588</v>
      </c>
      <c r="C509" s="198" t="s">
        <v>528</v>
      </c>
      <c r="D509" s="199">
        <v>1.7</v>
      </c>
    </row>
    <row r="510" spans="1:4" ht="13.5" x14ac:dyDescent="0.25">
      <c r="A510" s="91">
        <v>89877</v>
      </c>
      <c r="B510" s="198" t="s">
        <v>589</v>
      </c>
      <c r="C510" s="198" t="s">
        <v>528</v>
      </c>
      <c r="D510" s="199">
        <v>54.72</v>
      </c>
    </row>
    <row r="511" spans="1:4" ht="13.5" x14ac:dyDescent="0.25">
      <c r="A511" s="91">
        <v>89884</v>
      </c>
      <c r="B511" s="198" t="s">
        <v>590</v>
      </c>
      <c r="C511" s="198" t="s">
        <v>528</v>
      </c>
      <c r="D511" s="199">
        <v>56.85</v>
      </c>
    </row>
    <row r="512" spans="1:4" ht="13.5" x14ac:dyDescent="0.25">
      <c r="A512" s="91">
        <v>90587</v>
      </c>
      <c r="B512" s="198" t="s">
        <v>591</v>
      </c>
      <c r="C512" s="198" t="s">
        <v>528</v>
      </c>
      <c r="D512" s="199">
        <v>0.36</v>
      </c>
    </row>
    <row r="513" spans="1:4" ht="13.5" x14ac:dyDescent="0.25">
      <c r="A513" s="91">
        <v>90626</v>
      </c>
      <c r="B513" s="198" t="s">
        <v>592</v>
      </c>
      <c r="C513" s="198" t="s">
        <v>528</v>
      </c>
      <c r="D513" s="199">
        <v>1.99</v>
      </c>
    </row>
    <row r="514" spans="1:4" ht="13.5" x14ac:dyDescent="0.25">
      <c r="A514" s="91">
        <v>90632</v>
      </c>
      <c r="B514" s="198" t="s">
        <v>593</v>
      </c>
      <c r="C514" s="198" t="s">
        <v>528</v>
      </c>
      <c r="D514" s="199">
        <v>78.42</v>
      </c>
    </row>
    <row r="515" spans="1:4" ht="13.5" x14ac:dyDescent="0.25">
      <c r="A515" s="91">
        <v>90638</v>
      </c>
      <c r="B515" s="198" t="s">
        <v>594</v>
      </c>
      <c r="C515" s="198" t="s">
        <v>528</v>
      </c>
      <c r="D515" s="199">
        <v>4.32</v>
      </c>
    </row>
    <row r="516" spans="1:4" ht="13.5" x14ac:dyDescent="0.25">
      <c r="A516" s="91">
        <v>90644</v>
      </c>
      <c r="B516" s="198" t="s">
        <v>595</v>
      </c>
      <c r="C516" s="198" t="s">
        <v>528</v>
      </c>
      <c r="D516" s="199">
        <v>6.46</v>
      </c>
    </row>
    <row r="517" spans="1:4" ht="13.5" x14ac:dyDescent="0.25">
      <c r="A517" s="91">
        <v>90651</v>
      </c>
      <c r="B517" s="198" t="s">
        <v>596</v>
      </c>
      <c r="C517" s="198" t="s">
        <v>528</v>
      </c>
      <c r="D517" s="199">
        <v>0.68</v>
      </c>
    </row>
    <row r="518" spans="1:4" ht="13.5" x14ac:dyDescent="0.25">
      <c r="A518" s="91">
        <v>90657</v>
      </c>
      <c r="B518" s="198" t="s">
        <v>597</v>
      </c>
      <c r="C518" s="198" t="s">
        <v>528</v>
      </c>
      <c r="D518" s="199">
        <v>4.2</v>
      </c>
    </row>
    <row r="519" spans="1:4" ht="13.5" x14ac:dyDescent="0.25">
      <c r="A519" s="91">
        <v>90663</v>
      </c>
      <c r="B519" s="198" t="s">
        <v>598</v>
      </c>
      <c r="C519" s="198" t="s">
        <v>528</v>
      </c>
      <c r="D519" s="199">
        <v>4.5</v>
      </c>
    </row>
    <row r="520" spans="1:4" ht="13.5" x14ac:dyDescent="0.25">
      <c r="A520" s="91">
        <v>90669</v>
      </c>
      <c r="B520" s="198" t="s">
        <v>599</v>
      </c>
      <c r="C520" s="198" t="s">
        <v>528</v>
      </c>
      <c r="D520" s="199">
        <v>6.22</v>
      </c>
    </row>
    <row r="521" spans="1:4" ht="13.5" x14ac:dyDescent="0.25">
      <c r="A521" s="91">
        <v>90675</v>
      </c>
      <c r="B521" s="198" t="s">
        <v>600</v>
      </c>
      <c r="C521" s="198" t="s">
        <v>528</v>
      </c>
      <c r="D521" s="199">
        <v>263.48</v>
      </c>
    </row>
    <row r="522" spans="1:4" ht="13.5" x14ac:dyDescent="0.25">
      <c r="A522" s="91">
        <v>90681</v>
      </c>
      <c r="B522" s="198" t="s">
        <v>601</v>
      </c>
      <c r="C522" s="198" t="s">
        <v>528</v>
      </c>
      <c r="D522" s="199">
        <v>148.47</v>
      </c>
    </row>
    <row r="523" spans="1:4" ht="13.5" x14ac:dyDescent="0.25">
      <c r="A523" s="91">
        <v>90687</v>
      </c>
      <c r="B523" s="198" t="s">
        <v>602</v>
      </c>
      <c r="C523" s="198" t="s">
        <v>528</v>
      </c>
      <c r="D523" s="199">
        <v>58.71</v>
      </c>
    </row>
    <row r="524" spans="1:4" ht="13.5" x14ac:dyDescent="0.25">
      <c r="A524" s="91">
        <v>90693</v>
      </c>
      <c r="B524" s="198" t="s">
        <v>603</v>
      </c>
      <c r="C524" s="198" t="s">
        <v>528</v>
      </c>
      <c r="D524" s="199">
        <v>42.39</v>
      </c>
    </row>
    <row r="525" spans="1:4" ht="13.5" x14ac:dyDescent="0.25">
      <c r="A525" s="91">
        <v>90965</v>
      </c>
      <c r="B525" s="198" t="s">
        <v>604</v>
      </c>
      <c r="C525" s="198" t="s">
        <v>528</v>
      </c>
      <c r="D525" s="199">
        <v>5.25</v>
      </c>
    </row>
    <row r="526" spans="1:4" ht="13.5" x14ac:dyDescent="0.25">
      <c r="A526" s="91">
        <v>90973</v>
      </c>
      <c r="B526" s="198" t="s">
        <v>605</v>
      </c>
      <c r="C526" s="198" t="s">
        <v>528</v>
      </c>
      <c r="D526" s="199">
        <v>5.26</v>
      </c>
    </row>
    <row r="527" spans="1:4" ht="13.5" x14ac:dyDescent="0.25">
      <c r="A527" s="91">
        <v>90982</v>
      </c>
      <c r="B527" s="198" t="s">
        <v>606</v>
      </c>
      <c r="C527" s="198" t="s">
        <v>528</v>
      </c>
      <c r="D527" s="199">
        <v>13.37</v>
      </c>
    </row>
    <row r="528" spans="1:4" ht="13.5" x14ac:dyDescent="0.25">
      <c r="A528" s="91">
        <v>91001</v>
      </c>
      <c r="B528" s="198" t="s">
        <v>607</v>
      </c>
      <c r="C528" s="198" t="s">
        <v>528</v>
      </c>
      <c r="D528" s="199">
        <v>6.24</v>
      </c>
    </row>
    <row r="529" spans="1:4" ht="13.5" x14ac:dyDescent="0.25">
      <c r="A529" s="91">
        <v>91032</v>
      </c>
      <c r="B529" s="198" t="s">
        <v>608</v>
      </c>
      <c r="C529" s="198" t="s">
        <v>528</v>
      </c>
      <c r="D529" s="199">
        <v>43.23</v>
      </c>
    </row>
    <row r="530" spans="1:4" ht="13.5" x14ac:dyDescent="0.25">
      <c r="A530" s="91">
        <v>91278</v>
      </c>
      <c r="B530" s="198" t="s">
        <v>609</v>
      </c>
      <c r="C530" s="198" t="s">
        <v>528</v>
      </c>
      <c r="D530" s="199">
        <v>0.54</v>
      </c>
    </row>
    <row r="531" spans="1:4" ht="13.5" x14ac:dyDescent="0.25">
      <c r="A531" s="91">
        <v>91285</v>
      </c>
      <c r="B531" s="198" t="s">
        <v>610</v>
      </c>
      <c r="C531" s="198" t="s">
        <v>528</v>
      </c>
      <c r="D531" s="199">
        <v>0.88</v>
      </c>
    </row>
    <row r="532" spans="1:4" ht="13.5" x14ac:dyDescent="0.25">
      <c r="A532" s="91">
        <v>91387</v>
      </c>
      <c r="B532" s="198" t="s">
        <v>611</v>
      </c>
      <c r="C532" s="198" t="s">
        <v>528</v>
      </c>
      <c r="D532" s="199">
        <v>47.61</v>
      </c>
    </row>
    <row r="533" spans="1:4" ht="13.5" x14ac:dyDescent="0.25">
      <c r="A533" s="91">
        <v>91395</v>
      </c>
      <c r="B533" s="198" t="s">
        <v>612</v>
      </c>
      <c r="C533" s="198" t="s">
        <v>528</v>
      </c>
      <c r="D533" s="199">
        <v>40.020000000000003</v>
      </c>
    </row>
    <row r="534" spans="1:4" ht="13.5" x14ac:dyDescent="0.25">
      <c r="A534" s="91">
        <v>91486</v>
      </c>
      <c r="B534" s="198" t="s">
        <v>613</v>
      </c>
      <c r="C534" s="198" t="s">
        <v>528</v>
      </c>
      <c r="D534" s="199">
        <v>47.99</v>
      </c>
    </row>
    <row r="535" spans="1:4" ht="13.5" x14ac:dyDescent="0.25">
      <c r="A535" s="91">
        <v>91534</v>
      </c>
      <c r="B535" s="198" t="s">
        <v>614</v>
      </c>
      <c r="C535" s="198" t="s">
        <v>528</v>
      </c>
      <c r="D535" s="199">
        <v>27.44</v>
      </c>
    </row>
    <row r="536" spans="1:4" ht="13.5" x14ac:dyDescent="0.25">
      <c r="A536" s="91">
        <v>91635</v>
      </c>
      <c r="B536" s="198" t="s">
        <v>615</v>
      </c>
      <c r="C536" s="198" t="s">
        <v>528</v>
      </c>
      <c r="D536" s="199">
        <v>42.89</v>
      </c>
    </row>
    <row r="537" spans="1:4" ht="13.5" x14ac:dyDescent="0.25">
      <c r="A537" s="91">
        <v>91646</v>
      </c>
      <c r="B537" s="198" t="s">
        <v>616</v>
      </c>
      <c r="C537" s="198" t="s">
        <v>528</v>
      </c>
      <c r="D537" s="199">
        <v>63.14</v>
      </c>
    </row>
    <row r="538" spans="1:4" ht="13.5" x14ac:dyDescent="0.25">
      <c r="A538" s="91">
        <v>91693</v>
      </c>
      <c r="B538" s="198" t="s">
        <v>617</v>
      </c>
      <c r="C538" s="198" t="s">
        <v>528</v>
      </c>
      <c r="D538" s="199">
        <v>26.75</v>
      </c>
    </row>
    <row r="539" spans="1:4" ht="13.5" x14ac:dyDescent="0.25">
      <c r="A539" s="91">
        <v>92044</v>
      </c>
      <c r="B539" s="198" t="s">
        <v>618</v>
      </c>
      <c r="C539" s="198" t="s">
        <v>528</v>
      </c>
      <c r="D539" s="199">
        <v>6.77</v>
      </c>
    </row>
    <row r="540" spans="1:4" ht="13.5" x14ac:dyDescent="0.25">
      <c r="A540" s="91">
        <v>92107</v>
      </c>
      <c r="B540" s="198" t="s">
        <v>619</v>
      </c>
      <c r="C540" s="198" t="s">
        <v>528</v>
      </c>
      <c r="D540" s="199">
        <v>49.33</v>
      </c>
    </row>
    <row r="541" spans="1:4" ht="13.5" x14ac:dyDescent="0.25">
      <c r="A541" s="91">
        <v>92113</v>
      </c>
      <c r="B541" s="198" t="s">
        <v>620</v>
      </c>
      <c r="C541" s="198" t="s">
        <v>528</v>
      </c>
      <c r="D541" s="199">
        <v>1</v>
      </c>
    </row>
    <row r="542" spans="1:4" ht="13.5" x14ac:dyDescent="0.25">
      <c r="A542" s="91">
        <v>92119</v>
      </c>
      <c r="B542" s="198" t="s">
        <v>621</v>
      </c>
      <c r="C542" s="198" t="s">
        <v>528</v>
      </c>
      <c r="D542" s="199">
        <v>0.11</v>
      </c>
    </row>
    <row r="543" spans="1:4" ht="13.5" x14ac:dyDescent="0.25">
      <c r="A543" s="91">
        <v>92139</v>
      </c>
      <c r="B543" s="198" t="s">
        <v>622</v>
      </c>
      <c r="C543" s="198" t="s">
        <v>528</v>
      </c>
      <c r="D543" s="199">
        <v>37.39</v>
      </c>
    </row>
    <row r="544" spans="1:4" ht="13.5" x14ac:dyDescent="0.25">
      <c r="A544" s="91">
        <v>92146</v>
      </c>
      <c r="B544" s="198" t="s">
        <v>623</v>
      </c>
      <c r="C544" s="198" t="s">
        <v>528</v>
      </c>
      <c r="D544" s="199">
        <v>28.51</v>
      </c>
    </row>
    <row r="545" spans="1:4" ht="13.5" x14ac:dyDescent="0.25">
      <c r="A545" s="91">
        <v>92243</v>
      </c>
      <c r="B545" s="198" t="s">
        <v>624</v>
      </c>
      <c r="C545" s="198" t="s">
        <v>528</v>
      </c>
      <c r="D545" s="199">
        <v>54.12</v>
      </c>
    </row>
    <row r="546" spans="1:4" ht="13.5" x14ac:dyDescent="0.25">
      <c r="A546" s="91">
        <v>92717</v>
      </c>
      <c r="B546" s="198" t="s">
        <v>625</v>
      </c>
      <c r="C546" s="198" t="s">
        <v>528</v>
      </c>
      <c r="D546" s="199">
        <v>0.24</v>
      </c>
    </row>
    <row r="547" spans="1:4" ht="13.5" x14ac:dyDescent="0.25">
      <c r="A547" s="91">
        <v>92961</v>
      </c>
      <c r="B547" s="198" t="s">
        <v>626</v>
      </c>
      <c r="C547" s="198" t="s">
        <v>528</v>
      </c>
      <c r="D547" s="199">
        <v>4.4800000000000004</v>
      </c>
    </row>
    <row r="548" spans="1:4" ht="13.5" x14ac:dyDescent="0.25">
      <c r="A548" s="91">
        <v>92967</v>
      </c>
      <c r="B548" s="198" t="s">
        <v>627</v>
      </c>
      <c r="C548" s="198" t="s">
        <v>528</v>
      </c>
      <c r="D548" s="199">
        <v>23.91</v>
      </c>
    </row>
    <row r="549" spans="1:4" ht="13.5" x14ac:dyDescent="0.25">
      <c r="A549" s="91">
        <v>93225</v>
      </c>
      <c r="B549" s="198" t="s">
        <v>628</v>
      </c>
      <c r="C549" s="198" t="s">
        <v>528</v>
      </c>
      <c r="D549" s="199">
        <v>394.91</v>
      </c>
    </row>
    <row r="550" spans="1:4" ht="13.5" x14ac:dyDescent="0.25">
      <c r="A550" s="91">
        <v>93234</v>
      </c>
      <c r="B550" s="198" t="s">
        <v>629</v>
      </c>
      <c r="C550" s="198" t="s">
        <v>528</v>
      </c>
      <c r="D550" s="199">
        <v>0.42</v>
      </c>
    </row>
    <row r="551" spans="1:4" ht="13.5" x14ac:dyDescent="0.25">
      <c r="A551" s="91">
        <v>93244</v>
      </c>
      <c r="B551" s="198" t="s">
        <v>630</v>
      </c>
      <c r="C551" s="198" t="s">
        <v>528</v>
      </c>
      <c r="D551" s="199">
        <v>51.11</v>
      </c>
    </row>
    <row r="552" spans="1:4" ht="13.5" x14ac:dyDescent="0.25">
      <c r="A552" s="91">
        <v>93274</v>
      </c>
      <c r="B552" s="198" t="s">
        <v>631</v>
      </c>
      <c r="C552" s="198" t="s">
        <v>528</v>
      </c>
      <c r="D552" s="199">
        <v>98.64</v>
      </c>
    </row>
    <row r="553" spans="1:4" ht="13.5" x14ac:dyDescent="0.25">
      <c r="A553" s="91">
        <v>93282</v>
      </c>
      <c r="B553" s="198" t="s">
        <v>632</v>
      </c>
      <c r="C553" s="198" t="s">
        <v>528</v>
      </c>
      <c r="D553" s="199">
        <v>25.6</v>
      </c>
    </row>
    <row r="554" spans="1:4" ht="13.5" x14ac:dyDescent="0.25">
      <c r="A554" s="91">
        <v>93288</v>
      </c>
      <c r="B554" s="198" t="s">
        <v>633</v>
      </c>
      <c r="C554" s="198" t="s">
        <v>528</v>
      </c>
      <c r="D554" s="199">
        <v>158.05000000000001</v>
      </c>
    </row>
    <row r="555" spans="1:4" ht="13.5" x14ac:dyDescent="0.25">
      <c r="A555" s="91">
        <v>93403</v>
      </c>
      <c r="B555" s="198" t="s">
        <v>634</v>
      </c>
      <c r="C555" s="198" t="s">
        <v>528</v>
      </c>
      <c r="D555" s="199">
        <v>42.89</v>
      </c>
    </row>
    <row r="556" spans="1:4" ht="13.5" x14ac:dyDescent="0.25">
      <c r="A556" s="91">
        <v>93409</v>
      </c>
      <c r="B556" s="198" t="s">
        <v>635</v>
      </c>
      <c r="C556" s="198" t="s">
        <v>528</v>
      </c>
      <c r="D556" s="199">
        <v>31.84</v>
      </c>
    </row>
    <row r="557" spans="1:4" ht="13.5" x14ac:dyDescent="0.25">
      <c r="A557" s="91">
        <v>93416</v>
      </c>
      <c r="B557" s="198" t="s">
        <v>636</v>
      </c>
      <c r="C557" s="198" t="s">
        <v>528</v>
      </c>
      <c r="D557" s="199">
        <v>0.24</v>
      </c>
    </row>
    <row r="558" spans="1:4" ht="13.5" x14ac:dyDescent="0.25">
      <c r="A558" s="91">
        <v>93422</v>
      </c>
      <c r="B558" s="198" t="s">
        <v>637</v>
      </c>
      <c r="C558" s="198" t="s">
        <v>528</v>
      </c>
      <c r="D558" s="199">
        <v>3.35</v>
      </c>
    </row>
    <row r="559" spans="1:4" ht="13.5" x14ac:dyDescent="0.25">
      <c r="A559" s="91">
        <v>93428</v>
      </c>
      <c r="B559" s="198" t="s">
        <v>638</v>
      </c>
      <c r="C559" s="198" t="s">
        <v>528</v>
      </c>
      <c r="D559" s="199">
        <v>4.74</v>
      </c>
    </row>
    <row r="560" spans="1:4" ht="13.5" x14ac:dyDescent="0.25">
      <c r="A560" s="91">
        <v>93434</v>
      </c>
      <c r="B560" s="198" t="s">
        <v>639</v>
      </c>
      <c r="C560" s="198" t="s">
        <v>528</v>
      </c>
      <c r="D560" s="199">
        <v>221.16</v>
      </c>
    </row>
    <row r="561" spans="1:4" ht="13.5" x14ac:dyDescent="0.25">
      <c r="A561" s="91">
        <v>93440</v>
      </c>
      <c r="B561" s="198" t="s">
        <v>640</v>
      </c>
      <c r="C561" s="198" t="s">
        <v>528</v>
      </c>
      <c r="D561" s="199">
        <v>113.28</v>
      </c>
    </row>
    <row r="562" spans="1:4" ht="13.5" x14ac:dyDescent="0.25">
      <c r="A562" s="91">
        <v>95122</v>
      </c>
      <c r="B562" s="198" t="s">
        <v>641</v>
      </c>
      <c r="C562" s="198" t="s">
        <v>528</v>
      </c>
      <c r="D562" s="199">
        <v>165.85</v>
      </c>
    </row>
    <row r="563" spans="1:4" ht="13.5" x14ac:dyDescent="0.25">
      <c r="A563" s="91">
        <v>95128</v>
      </c>
      <c r="B563" s="198" t="s">
        <v>642</v>
      </c>
      <c r="C563" s="198" t="s">
        <v>528</v>
      </c>
      <c r="D563" s="199">
        <v>46.23</v>
      </c>
    </row>
    <row r="564" spans="1:4" ht="13.5" x14ac:dyDescent="0.25">
      <c r="A564" s="91">
        <v>95140</v>
      </c>
      <c r="B564" s="198" t="s">
        <v>643</v>
      </c>
      <c r="C564" s="198" t="s">
        <v>528</v>
      </c>
      <c r="D564" s="199">
        <v>0.04</v>
      </c>
    </row>
    <row r="565" spans="1:4" ht="13.5" x14ac:dyDescent="0.25">
      <c r="A565" s="91">
        <v>95213</v>
      </c>
      <c r="B565" s="198" t="s">
        <v>644</v>
      </c>
      <c r="C565" s="198" t="s">
        <v>528</v>
      </c>
      <c r="D565" s="199">
        <v>104.41</v>
      </c>
    </row>
    <row r="566" spans="1:4" ht="13.5" x14ac:dyDescent="0.25">
      <c r="A566" s="91">
        <v>95259</v>
      </c>
      <c r="B566" s="198" t="s">
        <v>645</v>
      </c>
      <c r="C566" s="198" t="s">
        <v>528</v>
      </c>
      <c r="D566" s="199">
        <v>23.7</v>
      </c>
    </row>
    <row r="567" spans="1:4" ht="13.5" x14ac:dyDescent="0.25">
      <c r="A567" s="91">
        <v>95265</v>
      </c>
      <c r="B567" s="198" t="s">
        <v>646</v>
      </c>
      <c r="C567" s="198" t="s">
        <v>528</v>
      </c>
      <c r="D567" s="199">
        <v>0.7</v>
      </c>
    </row>
    <row r="568" spans="1:4" ht="13.5" x14ac:dyDescent="0.25">
      <c r="A568" s="91">
        <v>95271</v>
      </c>
      <c r="B568" s="198" t="s">
        <v>647</v>
      </c>
      <c r="C568" s="198" t="s">
        <v>528</v>
      </c>
      <c r="D568" s="199">
        <v>0.48</v>
      </c>
    </row>
    <row r="569" spans="1:4" ht="13.5" x14ac:dyDescent="0.25">
      <c r="A569" s="91">
        <v>95277</v>
      </c>
      <c r="B569" s="198" t="s">
        <v>648</v>
      </c>
      <c r="C569" s="198" t="s">
        <v>528</v>
      </c>
      <c r="D569" s="199">
        <v>0.48</v>
      </c>
    </row>
    <row r="570" spans="1:4" ht="13.5" x14ac:dyDescent="0.25">
      <c r="A570" s="91">
        <v>95283</v>
      </c>
      <c r="B570" s="198" t="s">
        <v>649</v>
      </c>
      <c r="C570" s="198" t="s">
        <v>528</v>
      </c>
      <c r="D570" s="199">
        <v>0.52</v>
      </c>
    </row>
    <row r="571" spans="1:4" ht="13.5" x14ac:dyDescent="0.25">
      <c r="A571" s="91">
        <v>95621</v>
      </c>
      <c r="B571" s="198" t="s">
        <v>650</v>
      </c>
      <c r="C571" s="198" t="s">
        <v>528</v>
      </c>
      <c r="D571" s="199">
        <v>23.45</v>
      </c>
    </row>
    <row r="572" spans="1:4" ht="13.5" x14ac:dyDescent="0.25">
      <c r="A572" s="91">
        <v>95632</v>
      </c>
      <c r="B572" s="198" t="s">
        <v>651</v>
      </c>
      <c r="C572" s="198" t="s">
        <v>528</v>
      </c>
      <c r="D572" s="199">
        <v>63.31</v>
      </c>
    </row>
    <row r="573" spans="1:4" ht="13.5" x14ac:dyDescent="0.25">
      <c r="A573" s="91">
        <v>95703</v>
      </c>
      <c r="B573" s="198" t="s">
        <v>652</v>
      </c>
      <c r="C573" s="198" t="s">
        <v>528</v>
      </c>
      <c r="D573" s="199">
        <v>31.08</v>
      </c>
    </row>
    <row r="574" spans="1:4" ht="13.5" x14ac:dyDescent="0.25">
      <c r="A574" s="91">
        <v>95709</v>
      </c>
      <c r="B574" s="198" t="s">
        <v>653</v>
      </c>
      <c r="C574" s="198" t="s">
        <v>528</v>
      </c>
      <c r="D574" s="199">
        <v>76.27</v>
      </c>
    </row>
    <row r="575" spans="1:4" ht="13.5" x14ac:dyDescent="0.25">
      <c r="A575" s="91">
        <v>95715</v>
      </c>
      <c r="B575" s="198" t="s">
        <v>654</v>
      </c>
      <c r="C575" s="198" t="s">
        <v>528</v>
      </c>
      <c r="D575" s="199">
        <v>86.3</v>
      </c>
    </row>
    <row r="576" spans="1:4" ht="13.5" x14ac:dyDescent="0.25">
      <c r="A576" s="91">
        <v>95721</v>
      </c>
      <c r="B576" s="198" t="s">
        <v>655</v>
      </c>
      <c r="C576" s="198" t="s">
        <v>528</v>
      </c>
      <c r="D576" s="199">
        <v>84.09</v>
      </c>
    </row>
    <row r="577" spans="1:4" ht="13.5" x14ac:dyDescent="0.25">
      <c r="A577" s="91">
        <v>95873</v>
      </c>
      <c r="B577" s="198" t="s">
        <v>656</v>
      </c>
      <c r="C577" s="198" t="s">
        <v>528</v>
      </c>
      <c r="D577" s="199">
        <v>7.58</v>
      </c>
    </row>
    <row r="578" spans="1:4" ht="13.5" x14ac:dyDescent="0.25">
      <c r="A578" s="91">
        <v>96014</v>
      </c>
      <c r="B578" s="198" t="s">
        <v>657</v>
      </c>
      <c r="C578" s="198" t="s">
        <v>528</v>
      </c>
      <c r="D578" s="199">
        <v>50.82</v>
      </c>
    </row>
    <row r="579" spans="1:4" ht="13.5" x14ac:dyDescent="0.25">
      <c r="A579" s="91">
        <v>96021</v>
      </c>
      <c r="B579" s="198" t="s">
        <v>658</v>
      </c>
      <c r="C579" s="198" t="s">
        <v>528</v>
      </c>
      <c r="D579" s="199">
        <v>50.54</v>
      </c>
    </row>
    <row r="580" spans="1:4" ht="13.5" x14ac:dyDescent="0.25">
      <c r="A580" s="91">
        <v>96029</v>
      </c>
      <c r="B580" s="198" t="s">
        <v>659</v>
      </c>
      <c r="C580" s="198" t="s">
        <v>528</v>
      </c>
      <c r="D580" s="199">
        <v>45.8</v>
      </c>
    </row>
    <row r="581" spans="1:4" ht="13.5" x14ac:dyDescent="0.25">
      <c r="A581" s="91">
        <v>96036</v>
      </c>
      <c r="B581" s="198" t="s">
        <v>660</v>
      </c>
      <c r="C581" s="198" t="s">
        <v>528</v>
      </c>
      <c r="D581" s="199">
        <v>51.88</v>
      </c>
    </row>
    <row r="582" spans="1:4" ht="13.5" x14ac:dyDescent="0.25">
      <c r="A582" s="91">
        <v>96155</v>
      </c>
      <c r="B582" s="198" t="s">
        <v>661</v>
      </c>
      <c r="C582" s="198" t="s">
        <v>528</v>
      </c>
      <c r="D582" s="199">
        <v>46.08</v>
      </c>
    </row>
    <row r="583" spans="1:4" ht="13.5" x14ac:dyDescent="0.25">
      <c r="A583" s="91">
        <v>96156</v>
      </c>
      <c r="B583" s="198" t="s">
        <v>662</v>
      </c>
      <c r="C583" s="198" t="s">
        <v>528</v>
      </c>
      <c r="D583" s="199">
        <v>49.41</v>
      </c>
    </row>
    <row r="584" spans="1:4" ht="13.5" x14ac:dyDescent="0.25">
      <c r="A584" s="91">
        <v>96159</v>
      </c>
      <c r="B584" s="198" t="s">
        <v>663</v>
      </c>
      <c r="C584" s="198" t="s">
        <v>528</v>
      </c>
      <c r="D584" s="199">
        <v>60.44</v>
      </c>
    </row>
    <row r="585" spans="1:4" ht="13.5" x14ac:dyDescent="0.25">
      <c r="A585" s="91">
        <v>96246</v>
      </c>
      <c r="B585" s="198" t="s">
        <v>664</v>
      </c>
      <c r="C585" s="198" t="s">
        <v>528</v>
      </c>
      <c r="D585" s="199">
        <v>45.33</v>
      </c>
    </row>
    <row r="586" spans="1:4" ht="13.5" x14ac:dyDescent="0.25">
      <c r="A586" s="91">
        <v>96464</v>
      </c>
      <c r="B586" s="198" t="s">
        <v>665</v>
      </c>
      <c r="C586" s="198" t="s">
        <v>528</v>
      </c>
      <c r="D586" s="199">
        <v>67.67</v>
      </c>
    </row>
    <row r="587" spans="1:4" ht="13.5" x14ac:dyDescent="0.25">
      <c r="A587" s="91">
        <v>98765</v>
      </c>
      <c r="B587" s="198" t="s">
        <v>666</v>
      </c>
      <c r="C587" s="198" t="s">
        <v>528</v>
      </c>
      <c r="D587" s="199">
        <v>0.09</v>
      </c>
    </row>
    <row r="588" spans="1:4" ht="13.5" x14ac:dyDescent="0.25">
      <c r="A588" s="91">
        <v>99834</v>
      </c>
      <c r="B588" s="198" t="s">
        <v>667</v>
      </c>
      <c r="C588" s="198" t="s">
        <v>528</v>
      </c>
      <c r="D588" s="199">
        <v>0.21</v>
      </c>
    </row>
    <row r="589" spans="1:4" ht="13.5" x14ac:dyDescent="0.25">
      <c r="A589" s="91">
        <v>100642</v>
      </c>
      <c r="B589" s="198" t="s">
        <v>668</v>
      </c>
      <c r="C589" s="198" t="s">
        <v>528</v>
      </c>
      <c r="D589" s="199">
        <v>163.36000000000001</v>
      </c>
    </row>
    <row r="590" spans="1:4" ht="13.5" x14ac:dyDescent="0.25">
      <c r="A590" s="91">
        <v>100648</v>
      </c>
      <c r="B590" s="198" t="s">
        <v>669</v>
      </c>
      <c r="C590" s="198" t="s">
        <v>528</v>
      </c>
      <c r="D590" s="199">
        <v>392.47</v>
      </c>
    </row>
    <row r="591" spans="1:4" ht="13.5" x14ac:dyDescent="0.25">
      <c r="A591" s="91">
        <v>102274</v>
      </c>
      <c r="B591" s="198" t="s">
        <v>670</v>
      </c>
      <c r="C591" s="198" t="s">
        <v>528</v>
      </c>
      <c r="D591" s="199">
        <v>23.25</v>
      </c>
    </row>
    <row r="592" spans="1:4" ht="13.5" x14ac:dyDescent="0.25">
      <c r="A592" s="91">
        <v>5089</v>
      </c>
      <c r="B592" s="198" t="s">
        <v>671</v>
      </c>
      <c r="C592" s="198" t="s">
        <v>672</v>
      </c>
      <c r="D592" s="199">
        <v>30.55</v>
      </c>
    </row>
    <row r="593" spans="1:4" ht="13.5" x14ac:dyDescent="0.25">
      <c r="A593" s="91">
        <v>5627</v>
      </c>
      <c r="B593" s="198" t="s">
        <v>673</v>
      </c>
      <c r="C593" s="198" t="s">
        <v>672</v>
      </c>
      <c r="D593" s="199">
        <v>44.52</v>
      </c>
    </row>
    <row r="594" spans="1:4" ht="13.5" x14ac:dyDescent="0.25">
      <c r="A594" s="91">
        <v>5628</v>
      </c>
      <c r="B594" s="198" t="s">
        <v>674</v>
      </c>
      <c r="C594" s="198" t="s">
        <v>672</v>
      </c>
      <c r="D594" s="199">
        <v>6.04</v>
      </c>
    </row>
    <row r="595" spans="1:4" ht="13.5" x14ac:dyDescent="0.25">
      <c r="A595" s="91">
        <v>5629</v>
      </c>
      <c r="B595" s="198" t="s">
        <v>675</v>
      </c>
      <c r="C595" s="198" t="s">
        <v>672</v>
      </c>
      <c r="D595" s="199">
        <v>55.65</v>
      </c>
    </row>
    <row r="596" spans="1:4" ht="13.5" x14ac:dyDescent="0.25">
      <c r="A596" s="91">
        <v>5630</v>
      </c>
      <c r="B596" s="198" t="s">
        <v>676</v>
      </c>
      <c r="C596" s="198" t="s">
        <v>672</v>
      </c>
      <c r="D596" s="199">
        <v>48.03</v>
      </c>
    </row>
    <row r="597" spans="1:4" ht="13.5" x14ac:dyDescent="0.25">
      <c r="A597" s="91">
        <v>5658</v>
      </c>
      <c r="B597" s="198" t="s">
        <v>677</v>
      </c>
      <c r="C597" s="198" t="s">
        <v>672</v>
      </c>
      <c r="D597" s="199">
        <v>2.68</v>
      </c>
    </row>
    <row r="598" spans="1:4" ht="13.5" x14ac:dyDescent="0.25">
      <c r="A598" s="91">
        <v>5664</v>
      </c>
      <c r="B598" s="198" t="s">
        <v>678</v>
      </c>
      <c r="C598" s="198" t="s">
        <v>672</v>
      </c>
      <c r="D598" s="199">
        <v>28.15</v>
      </c>
    </row>
    <row r="599" spans="1:4" ht="13.5" x14ac:dyDescent="0.25">
      <c r="A599" s="91">
        <v>5667</v>
      </c>
      <c r="B599" s="198" t="s">
        <v>679</v>
      </c>
      <c r="C599" s="198" t="s">
        <v>672</v>
      </c>
      <c r="D599" s="199">
        <v>25.04</v>
      </c>
    </row>
    <row r="600" spans="1:4" ht="13.5" x14ac:dyDescent="0.25">
      <c r="A600" s="91">
        <v>5668</v>
      </c>
      <c r="B600" s="198" t="s">
        <v>680</v>
      </c>
      <c r="C600" s="198" t="s">
        <v>672</v>
      </c>
      <c r="D600" s="199">
        <v>36.75</v>
      </c>
    </row>
    <row r="601" spans="1:4" ht="13.5" x14ac:dyDescent="0.25">
      <c r="A601" s="91">
        <v>5674</v>
      </c>
      <c r="B601" s="198" t="s">
        <v>681</v>
      </c>
      <c r="C601" s="198" t="s">
        <v>672</v>
      </c>
      <c r="D601" s="199">
        <v>29.38</v>
      </c>
    </row>
    <row r="602" spans="1:4" ht="13.5" x14ac:dyDescent="0.25">
      <c r="A602" s="91">
        <v>5692</v>
      </c>
      <c r="B602" s="198" t="s">
        <v>682</v>
      </c>
      <c r="C602" s="198" t="s">
        <v>672</v>
      </c>
      <c r="D602" s="199">
        <v>0.19</v>
      </c>
    </row>
    <row r="603" spans="1:4" ht="13.5" x14ac:dyDescent="0.25">
      <c r="A603" s="91">
        <v>5693</v>
      </c>
      <c r="B603" s="198" t="s">
        <v>683</v>
      </c>
      <c r="C603" s="198" t="s">
        <v>672</v>
      </c>
      <c r="D603" s="199">
        <v>8.32</v>
      </c>
    </row>
    <row r="604" spans="1:4" ht="13.5" x14ac:dyDescent="0.25">
      <c r="A604" s="91">
        <v>5695</v>
      </c>
      <c r="B604" s="198" t="s">
        <v>684</v>
      </c>
      <c r="C604" s="198" t="s">
        <v>672</v>
      </c>
      <c r="D604" s="199">
        <v>33.74</v>
      </c>
    </row>
    <row r="605" spans="1:4" ht="13.5" x14ac:dyDescent="0.25">
      <c r="A605" s="91">
        <v>5703</v>
      </c>
      <c r="B605" s="198" t="s">
        <v>685</v>
      </c>
      <c r="C605" s="198" t="s">
        <v>672</v>
      </c>
      <c r="D605" s="199">
        <v>19.989999999999998</v>
      </c>
    </row>
    <row r="606" spans="1:4" ht="13.5" x14ac:dyDescent="0.25">
      <c r="A606" s="91">
        <v>5705</v>
      </c>
      <c r="B606" s="198" t="s">
        <v>686</v>
      </c>
      <c r="C606" s="198" t="s">
        <v>672</v>
      </c>
      <c r="D606" s="199">
        <v>20.88</v>
      </c>
    </row>
    <row r="607" spans="1:4" ht="13.5" x14ac:dyDescent="0.25">
      <c r="A607" s="91">
        <v>5707</v>
      </c>
      <c r="B607" s="198" t="s">
        <v>687</v>
      </c>
      <c r="C607" s="198" t="s">
        <v>672</v>
      </c>
      <c r="D607" s="199">
        <v>62.41</v>
      </c>
    </row>
    <row r="608" spans="1:4" ht="13.5" x14ac:dyDescent="0.25">
      <c r="A608" s="91">
        <v>5710</v>
      </c>
      <c r="B608" s="198" t="s">
        <v>688</v>
      </c>
      <c r="C608" s="198" t="s">
        <v>672</v>
      </c>
      <c r="D608" s="199">
        <v>144.76</v>
      </c>
    </row>
    <row r="609" spans="1:4" ht="13.5" x14ac:dyDescent="0.25">
      <c r="A609" s="91">
        <v>5711</v>
      </c>
      <c r="B609" s="198" t="s">
        <v>689</v>
      </c>
      <c r="C609" s="198" t="s">
        <v>672</v>
      </c>
      <c r="D609" s="199">
        <v>66.36</v>
      </c>
    </row>
    <row r="610" spans="1:4" ht="13.5" x14ac:dyDescent="0.25">
      <c r="A610" s="91">
        <v>5714</v>
      </c>
      <c r="B610" s="198" t="s">
        <v>690</v>
      </c>
      <c r="C610" s="198" t="s">
        <v>672</v>
      </c>
      <c r="D610" s="199">
        <v>12.5</v>
      </c>
    </row>
    <row r="611" spans="1:4" ht="13.5" x14ac:dyDescent="0.25">
      <c r="A611" s="91">
        <v>5715</v>
      </c>
      <c r="B611" s="198" t="s">
        <v>691</v>
      </c>
      <c r="C611" s="198" t="s">
        <v>672</v>
      </c>
      <c r="D611" s="199">
        <v>89.28</v>
      </c>
    </row>
    <row r="612" spans="1:4" ht="13.5" x14ac:dyDescent="0.25">
      <c r="A612" s="91">
        <v>5718</v>
      </c>
      <c r="B612" s="198" t="s">
        <v>692</v>
      </c>
      <c r="C612" s="198" t="s">
        <v>672</v>
      </c>
      <c r="D612" s="199">
        <v>79.2</v>
      </c>
    </row>
    <row r="613" spans="1:4" ht="13.5" x14ac:dyDescent="0.25">
      <c r="A613" s="91">
        <v>5721</v>
      </c>
      <c r="B613" s="198" t="s">
        <v>693</v>
      </c>
      <c r="C613" s="198" t="s">
        <v>672</v>
      </c>
      <c r="D613" s="199">
        <v>69.88</v>
      </c>
    </row>
    <row r="614" spans="1:4" ht="13.5" x14ac:dyDescent="0.25">
      <c r="A614" s="91">
        <v>5722</v>
      </c>
      <c r="B614" s="198" t="s">
        <v>694</v>
      </c>
      <c r="C614" s="198" t="s">
        <v>672</v>
      </c>
      <c r="D614" s="199">
        <v>161.63</v>
      </c>
    </row>
    <row r="615" spans="1:4" ht="13.5" x14ac:dyDescent="0.25">
      <c r="A615" s="91">
        <v>5724</v>
      </c>
      <c r="B615" s="198" t="s">
        <v>695</v>
      </c>
      <c r="C615" s="198" t="s">
        <v>672</v>
      </c>
      <c r="D615" s="199">
        <v>44.47</v>
      </c>
    </row>
    <row r="616" spans="1:4" ht="13.5" x14ac:dyDescent="0.25">
      <c r="A616" s="91">
        <v>5727</v>
      </c>
      <c r="B616" s="198" t="s">
        <v>696</v>
      </c>
      <c r="C616" s="198" t="s">
        <v>672</v>
      </c>
      <c r="D616" s="199">
        <v>8.8699999999999992</v>
      </c>
    </row>
    <row r="617" spans="1:4" ht="13.5" x14ac:dyDescent="0.25">
      <c r="A617" s="91">
        <v>5729</v>
      </c>
      <c r="B617" s="198" t="s">
        <v>697</v>
      </c>
      <c r="C617" s="198" t="s">
        <v>672</v>
      </c>
      <c r="D617" s="199">
        <v>36.08</v>
      </c>
    </row>
    <row r="618" spans="1:4" ht="13.5" x14ac:dyDescent="0.25">
      <c r="A618" s="91">
        <v>5730</v>
      </c>
      <c r="B618" s="198" t="s">
        <v>698</v>
      </c>
      <c r="C618" s="198" t="s">
        <v>672</v>
      </c>
      <c r="D618" s="199">
        <v>30.86</v>
      </c>
    </row>
    <row r="619" spans="1:4" ht="13.5" x14ac:dyDescent="0.25">
      <c r="A619" s="91">
        <v>5735</v>
      </c>
      <c r="B619" s="198" t="s">
        <v>699</v>
      </c>
      <c r="C619" s="198" t="s">
        <v>672</v>
      </c>
      <c r="D619" s="199">
        <v>27.16</v>
      </c>
    </row>
    <row r="620" spans="1:4" ht="13.5" x14ac:dyDescent="0.25">
      <c r="A620" s="91">
        <v>5736</v>
      </c>
      <c r="B620" s="198" t="s">
        <v>700</v>
      </c>
      <c r="C620" s="198" t="s">
        <v>672</v>
      </c>
      <c r="D620" s="199">
        <v>33.71</v>
      </c>
    </row>
    <row r="621" spans="1:4" ht="13.5" x14ac:dyDescent="0.25">
      <c r="A621" s="91">
        <v>5738</v>
      </c>
      <c r="B621" s="198" t="s">
        <v>701</v>
      </c>
      <c r="C621" s="198" t="s">
        <v>672</v>
      </c>
      <c r="D621" s="199">
        <v>32.08</v>
      </c>
    </row>
    <row r="622" spans="1:4" ht="13.5" x14ac:dyDescent="0.25">
      <c r="A622" s="91">
        <v>5739</v>
      </c>
      <c r="B622" s="198" t="s">
        <v>702</v>
      </c>
      <c r="C622" s="198" t="s">
        <v>672</v>
      </c>
      <c r="D622" s="199">
        <v>40.15</v>
      </c>
    </row>
    <row r="623" spans="1:4" ht="13.5" x14ac:dyDescent="0.25">
      <c r="A623" s="91">
        <v>5741</v>
      </c>
      <c r="B623" s="198" t="s">
        <v>703</v>
      </c>
      <c r="C623" s="198" t="s">
        <v>672</v>
      </c>
      <c r="D623" s="199">
        <v>40.49</v>
      </c>
    </row>
    <row r="624" spans="1:4" ht="13.5" x14ac:dyDescent="0.25">
      <c r="A624" s="91">
        <v>5742</v>
      </c>
      <c r="B624" s="198" t="s">
        <v>704</v>
      </c>
      <c r="C624" s="198" t="s">
        <v>672</v>
      </c>
      <c r="D624" s="199">
        <v>20.56</v>
      </c>
    </row>
    <row r="625" spans="1:4" ht="13.5" x14ac:dyDescent="0.25">
      <c r="A625" s="91">
        <v>5747</v>
      </c>
      <c r="B625" s="198" t="s">
        <v>705</v>
      </c>
      <c r="C625" s="198" t="s">
        <v>672</v>
      </c>
      <c r="D625" s="199">
        <v>117.87</v>
      </c>
    </row>
    <row r="626" spans="1:4" ht="13.5" x14ac:dyDescent="0.25">
      <c r="A626" s="91">
        <v>5751</v>
      </c>
      <c r="B626" s="198" t="s">
        <v>706</v>
      </c>
      <c r="C626" s="198" t="s">
        <v>672</v>
      </c>
      <c r="D626" s="199">
        <v>22.6</v>
      </c>
    </row>
    <row r="627" spans="1:4" ht="13.5" x14ac:dyDescent="0.25">
      <c r="A627" s="91">
        <v>5754</v>
      </c>
      <c r="B627" s="198" t="s">
        <v>707</v>
      </c>
      <c r="C627" s="198" t="s">
        <v>672</v>
      </c>
      <c r="D627" s="199">
        <v>19.04</v>
      </c>
    </row>
    <row r="628" spans="1:4" ht="13.5" x14ac:dyDescent="0.25">
      <c r="A628" s="91">
        <v>5763</v>
      </c>
      <c r="B628" s="198" t="s">
        <v>708</v>
      </c>
      <c r="C628" s="198" t="s">
        <v>672</v>
      </c>
      <c r="D628" s="199">
        <v>33.75</v>
      </c>
    </row>
    <row r="629" spans="1:4" ht="13.5" x14ac:dyDescent="0.25">
      <c r="A629" s="91">
        <v>5765</v>
      </c>
      <c r="B629" s="198" t="s">
        <v>709</v>
      </c>
      <c r="C629" s="198" t="s">
        <v>672</v>
      </c>
      <c r="D629" s="199">
        <v>2.85</v>
      </c>
    </row>
    <row r="630" spans="1:4" ht="13.5" x14ac:dyDescent="0.25">
      <c r="A630" s="91">
        <v>5766</v>
      </c>
      <c r="B630" s="198" t="s">
        <v>710</v>
      </c>
      <c r="C630" s="198" t="s">
        <v>672</v>
      </c>
      <c r="D630" s="199">
        <v>4.16</v>
      </c>
    </row>
    <row r="631" spans="1:4" ht="13.5" x14ac:dyDescent="0.25">
      <c r="A631" s="91">
        <v>5779</v>
      </c>
      <c r="B631" s="198" t="s">
        <v>711</v>
      </c>
      <c r="C631" s="198" t="s">
        <v>672</v>
      </c>
      <c r="D631" s="199">
        <v>68.150000000000006</v>
      </c>
    </row>
    <row r="632" spans="1:4" ht="13.5" x14ac:dyDescent="0.25">
      <c r="A632" s="91">
        <v>5787</v>
      </c>
      <c r="B632" s="198" t="s">
        <v>712</v>
      </c>
      <c r="C632" s="198" t="s">
        <v>672</v>
      </c>
      <c r="D632" s="199">
        <v>52.44</v>
      </c>
    </row>
    <row r="633" spans="1:4" ht="13.5" x14ac:dyDescent="0.25">
      <c r="A633" s="91">
        <v>5797</v>
      </c>
      <c r="B633" s="198" t="s">
        <v>713</v>
      </c>
      <c r="C633" s="198" t="s">
        <v>672</v>
      </c>
      <c r="D633" s="199">
        <v>4.32</v>
      </c>
    </row>
    <row r="634" spans="1:4" ht="13.5" x14ac:dyDescent="0.25">
      <c r="A634" s="91">
        <v>5800</v>
      </c>
      <c r="B634" s="198" t="s">
        <v>714</v>
      </c>
      <c r="C634" s="198" t="s">
        <v>672</v>
      </c>
      <c r="D634" s="199">
        <v>0.34</v>
      </c>
    </row>
    <row r="635" spans="1:4" ht="13.5" x14ac:dyDescent="0.25">
      <c r="A635" s="91">
        <v>7032</v>
      </c>
      <c r="B635" s="198" t="s">
        <v>715</v>
      </c>
      <c r="C635" s="198" t="s">
        <v>672</v>
      </c>
      <c r="D635" s="199">
        <v>5.15</v>
      </c>
    </row>
    <row r="636" spans="1:4" ht="13.5" x14ac:dyDescent="0.25">
      <c r="A636" s="91">
        <v>7033</v>
      </c>
      <c r="B636" s="198" t="s">
        <v>716</v>
      </c>
      <c r="C636" s="198" t="s">
        <v>672</v>
      </c>
      <c r="D636" s="199">
        <v>0.85</v>
      </c>
    </row>
    <row r="637" spans="1:4" ht="13.5" x14ac:dyDescent="0.25">
      <c r="A637" s="91">
        <v>7034</v>
      </c>
      <c r="B637" s="198" t="s">
        <v>717</v>
      </c>
      <c r="C637" s="198" t="s">
        <v>672</v>
      </c>
      <c r="D637" s="199">
        <v>9.65</v>
      </c>
    </row>
    <row r="638" spans="1:4" ht="13.5" x14ac:dyDescent="0.25">
      <c r="A638" s="91">
        <v>7035</v>
      </c>
      <c r="B638" s="198" t="s">
        <v>718</v>
      </c>
      <c r="C638" s="198" t="s">
        <v>672</v>
      </c>
      <c r="D638" s="199">
        <v>159.29</v>
      </c>
    </row>
    <row r="639" spans="1:4" ht="13.5" x14ac:dyDescent="0.25">
      <c r="A639" s="91">
        <v>7038</v>
      </c>
      <c r="B639" s="198" t="s">
        <v>719</v>
      </c>
      <c r="C639" s="198" t="s">
        <v>672</v>
      </c>
      <c r="D639" s="199">
        <v>36.69</v>
      </c>
    </row>
    <row r="640" spans="1:4" ht="13.5" x14ac:dyDescent="0.25">
      <c r="A640" s="91">
        <v>7039</v>
      </c>
      <c r="B640" s="198" t="s">
        <v>720</v>
      </c>
      <c r="C640" s="198" t="s">
        <v>672</v>
      </c>
      <c r="D640" s="199">
        <v>5.09</v>
      </c>
    </row>
    <row r="641" spans="1:4" ht="13.5" x14ac:dyDescent="0.25">
      <c r="A641" s="91">
        <v>7040</v>
      </c>
      <c r="B641" s="198" t="s">
        <v>721</v>
      </c>
      <c r="C641" s="198" t="s">
        <v>672</v>
      </c>
      <c r="D641" s="199">
        <v>45.92</v>
      </c>
    </row>
    <row r="642" spans="1:4" ht="13.5" x14ac:dyDescent="0.25">
      <c r="A642" s="91">
        <v>7044</v>
      </c>
      <c r="B642" s="198" t="s">
        <v>722</v>
      </c>
      <c r="C642" s="198" t="s">
        <v>672</v>
      </c>
      <c r="D642" s="199">
        <v>0.21</v>
      </c>
    </row>
    <row r="643" spans="1:4" ht="13.5" x14ac:dyDescent="0.25">
      <c r="A643" s="91">
        <v>7045</v>
      </c>
      <c r="B643" s="198" t="s">
        <v>723</v>
      </c>
      <c r="C643" s="198" t="s">
        <v>672</v>
      </c>
      <c r="D643" s="199">
        <v>0.02</v>
      </c>
    </row>
    <row r="644" spans="1:4" ht="13.5" x14ac:dyDescent="0.25">
      <c r="A644" s="91">
        <v>7046</v>
      </c>
      <c r="B644" s="198" t="s">
        <v>724</v>
      </c>
      <c r="C644" s="198" t="s">
        <v>672</v>
      </c>
      <c r="D644" s="199">
        <v>0.23</v>
      </c>
    </row>
    <row r="645" spans="1:4" ht="13.5" x14ac:dyDescent="0.25">
      <c r="A645" s="91">
        <v>7047</v>
      </c>
      <c r="B645" s="198" t="s">
        <v>725</v>
      </c>
      <c r="C645" s="198" t="s">
        <v>672</v>
      </c>
      <c r="D645" s="199">
        <v>9.7799999999999994</v>
      </c>
    </row>
    <row r="646" spans="1:4" ht="13.5" x14ac:dyDescent="0.25">
      <c r="A646" s="91">
        <v>7051</v>
      </c>
      <c r="B646" s="198" t="s">
        <v>726</v>
      </c>
      <c r="C646" s="198" t="s">
        <v>672</v>
      </c>
      <c r="D646" s="199">
        <v>32.549999999999997</v>
      </c>
    </row>
    <row r="647" spans="1:4" ht="13.5" x14ac:dyDescent="0.25">
      <c r="A647" s="91">
        <v>7052</v>
      </c>
      <c r="B647" s="198" t="s">
        <v>727</v>
      </c>
      <c r="C647" s="198" t="s">
        <v>672</v>
      </c>
      <c r="D647" s="199">
        <v>4.51</v>
      </c>
    </row>
    <row r="648" spans="1:4" ht="13.5" x14ac:dyDescent="0.25">
      <c r="A648" s="91">
        <v>7053</v>
      </c>
      <c r="B648" s="198" t="s">
        <v>728</v>
      </c>
      <c r="C648" s="198" t="s">
        <v>672</v>
      </c>
      <c r="D648" s="199">
        <v>40.729999999999997</v>
      </c>
    </row>
    <row r="649" spans="1:4" ht="13.5" x14ac:dyDescent="0.25">
      <c r="A649" s="91">
        <v>7054</v>
      </c>
      <c r="B649" s="198" t="s">
        <v>729</v>
      </c>
      <c r="C649" s="198" t="s">
        <v>672</v>
      </c>
      <c r="D649" s="199">
        <v>66.540000000000006</v>
      </c>
    </row>
    <row r="650" spans="1:4" ht="13.5" x14ac:dyDescent="0.25">
      <c r="A650" s="91">
        <v>7058</v>
      </c>
      <c r="B650" s="198" t="s">
        <v>730</v>
      </c>
      <c r="C650" s="198" t="s">
        <v>672</v>
      </c>
      <c r="D650" s="199">
        <v>17.190000000000001</v>
      </c>
    </row>
    <row r="651" spans="1:4" ht="13.5" x14ac:dyDescent="0.25">
      <c r="A651" s="91">
        <v>7059</v>
      </c>
      <c r="B651" s="198" t="s">
        <v>731</v>
      </c>
      <c r="C651" s="198" t="s">
        <v>672</v>
      </c>
      <c r="D651" s="199">
        <v>3.17</v>
      </c>
    </row>
    <row r="652" spans="1:4" ht="13.5" x14ac:dyDescent="0.25">
      <c r="A652" s="91">
        <v>7060</v>
      </c>
      <c r="B652" s="198" t="s">
        <v>732</v>
      </c>
      <c r="C652" s="198" t="s">
        <v>672</v>
      </c>
      <c r="D652" s="199">
        <v>32.25</v>
      </c>
    </row>
    <row r="653" spans="1:4" ht="13.5" x14ac:dyDescent="0.25">
      <c r="A653" s="91">
        <v>7061</v>
      </c>
      <c r="B653" s="198" t="s">
        <v>733</v>
      </c>
      <c r="C653" s="198" t="s">
        <v>672</v>
      </c>
      <c r="D653" s="199">
        <v>60.74</v>
      </c>
    </row>
    <row r="654" spans="1:4" ht="13.5" x14ac:dyDescent="0.25">
      <c r="A654" s="91">
        <v>7063</v>
      </c>
      <c r="B654" s="198" t="s">
        <v>734</v>
      </c>
      <c r="C654" s="198" t="s">
        <v>672</v>
      </c>
      <c r="D654" s="199">
        <v>15.59</v>
      </c>
    </row>
    <row r="655" spans="1:4" ht="13.5" x14ac:dyDescent="0.25">
      <c r="A655" s="91">
        <v>7064</v>
      </c>
      <c r="B655" s="198" t="s">
        <v>735</v>
      </c>
      <c r="C655" s="198" t="s">
        <v>672</v>
      </c>
      <c r="D655" s="199">
        <v>2.16</v>
      </c>
    </row>
    <row r="656" spans="1:4" ht="13.5" x14ac:dyDescent="0.25">
      <c r="A656" s="91">
        <v>7065</v>
      </c>
      <c r="B656" s="198" t="s">
        <v>736</v>
      </c>
      <c r="C656" s="198" t="s">
        <v>672</v>
      </c>
      <c r="D656" s="199">
        <v>17.059999999999999</v>
      </c>
    </row>
    <row r="657" spans="1:4" ht="13.5" x14ac:dyDescent="0.25">
      <c r="A657" s="91">
        <v>7066</v>
      </c>
      <c r="B657" s="198" t="s">
        <v>737</v>
      </c>
      <c r="C657" s="198" t="s">
        <v>672</v>
      </c>
      <c r="D657" s="199">
        <v>128.13</v>
      </c>
    </row>
    <row r="658" spans="1:4" ht="13.5" x14ac:dyDescent="0.25">
      <c r="A658" s="91">
        <v>53786</v>
      </c>
      <c r="B658" s="198" t="s">
        <v>738</v>
      </c>
      <c r="C658" s="198" t="s">
        <v>672</v>
      </c>
      <c r="D658" s="199">
        <v>39.78</v>
      </c>
    </row>
    <row r="659" spans="1:4" ht="13.5" x14ac:dyDescent="0.25">
      <c r="A659" s="91">
        <v>53788</v>
      </c>
      <c r="B659" s="198" t="s">
        <v>739</v>
      </c>
      <c r="C659" s="198" t="s">
        <v>672</v>
      </c>
      <c r="D659" s="199">
        <v>42.59</v>
      </c>
    </row>
    <row r="660" spans="1:4" ht="13.5" x14ac:dyDescent="0.25">
      <c r="A660" s="91">
        <v>53792</v>
      </c>
      <c r="B660" s="198" t="s">
        <v>740</v>
      </c>
      <c r="C660" s="198" t="s">
        <v>672</v>
      </c>
      <c r="D660" s="199">
        <v>75.5</v>
      </c>
    </row>
    <row r="661" spans="1:4" ht="13.5" x14ac:dyDescent="0.25">
      <c r="A661" s="91">
        <v>53794</v>
      </c>
      <c r="B661" s="198" t="s">
        <v>741</v>
      </c>
      <c r="C661" s="198" t="s">
        <v>672</v>
      </c>
      <c r="D661" s="199">
        <v>35</v>
      </c>
    </row>
    <row r="662" spans="1:4" ht="13.5" x14ac:dyDescent="0.25">
      <c r="A662" s="91">
        <v>53797</v>
      </c>
      <c r="B662" s="198" t="s">
        <v>742</v>
      </c>
      <c r="C662" s="198" t="s">
        <v>672</v>
      </c>
      <c r="D662" s="199">
        <v>86.83</v>
      </c>
    </row>
    <row r="663" spans="1:4" ht="13.5" x14ac:dyDescent="0.25">
      <c r="A663" s="91">
        <v>53804</v>
      </c>
      <c r="B663" s="198" t="s">
        <v>743</v>
      </c>
      <c r="C663" s="198" t="s">
        <v>672</v>
      </c>
      <c r="D663" s="199">
        <v>5.58</v>
      </c>
    </row>
    <row r="664" spans="1:4" ht="13.5" x14ac:dyDescent="0.25">
      <c r="A664" s="91">
        <v>53806</v>
      </c>
      <c r="B664" s="198" t="s">
        <v>744</v>
      </c>
      <c r="C664" s="198" t="s">
        <v>672</v>
      </c>
      <c r="D664" s="199">
        <v>57.3</v>
      </c>
    </row>
    <row r="665" spans="1:4" ht="13.5" x14ac:dyDescent="0.25">
      <c r="A665" s="91">
        <v>53810</v>
      </c>
      <c r="B665" s="198" t="s">
        <v>745</v>
      </c>
      <c r="C665" s="198" t="s">
        <v>672</v>
      </c>
      <c r="D665" s="199">
        <v>57.65</v>
      </c>
    </row>
    <row r="666" spans="1:4" ht="13.5" x14ac:dyDescent="0.25">
      <c r="A666" s="91">
        <v>53814</v>
      </c>
      <c r="B666" s="198" t="s">
        <v>746</v>
      </c>
      <c r="C666" s="198" t="s">
        <v>672</v>
      </c>
      <c r="D666" s="199">
        <v>188.85</v>
      </c>
    </row>
    <row r="667" spans="1:4" ht="13.5" x14ac:dyDescent="0.25">
      <c r="A667" s="91">
        <v>53817</v>
      </c>
      <c r="B667" s="198" t="s">
        <v>747</v>
      </c>
      <c r="C667" s="198" t="s">
        <v>672</v>
      </c>
      <c r="D667" s="199">
        <v>46.56</v>
      </c>
    </row>
    <row r="668" spans="1:4" ht="13.5" x14ac:dyDescent="0.25">
      <c r="A668" s="91">
        <v>53818</v>
      </c>
      <c r="B668" s="198" t="s">
        <v>748</v>
      </c>
      <c r="C668" s="198" t="s">
        <v>672</v>
      </c>
      <c r="D668" s="199">
        <v>7.08</v>
      </c>
    </row>
    <row r="669" spans="1:4" ht="13.5" x14ac:dyDescent="0.25">
      <c r="A669" s="91">
        <v>53827</v>
      </c>
      <c r="B669" s="198" t="s">
        <v>749</v>
      </c>
      <c r="C669" s="198" t="s">
        <v>672</v>
      </c>
      <c r="D669" s="199">
        <v>85</v>
      </c>
    </row>
    <row r="670" spans="1:4" ht="13.5" x14ac:dyDescent="0.25">
      <c r="A670" s="91">
        <v>53829</v>
      </c>
      <c r="B670" s="198" t="s">
        <v>750</v>
      </c>
      <c r="C670" s="198" t="s">
        <v>672</v>
      </c>
      <c r="D670" s="199">
        <v>86.83</v>
      </c>
    </row>
    <row r="671" spans="1:4" ht="13.5" x14ac:dyDescent="0.25">
      <c r="A671" s="91">
        <v>53831</v>
      </c>
      <c r="B671" s="198" t="s">
        <v>751</v>
      </c>
      <c r="C671" s="198" t="s">
        <v>672</v>
      </c>
      <c r="D671" s="199">
        <v>143.43</v>
      </c>
    </row>
    <row r="672" spans="1:4" ht="13.5" x14ac:dyDescent="0.25">
      <c r="A672" s="91">
        <v>53840</v>
      </c>
      <c r="B672" s="198" t="s">
        <v>752</v>
      </c>
      <c r="C672" s="198" t="s">
        <v>672</v>
      </c>
      <c r="D672" s="199">
        <v>3.03</v>
      </c>
    </row>
    <row r="673" spans="1:4" ht="13.5" x14ac:dyDescent="0.25">
      <c r="A673" s="91">
        <v>53841</v>
      </c>
      <c r="B673" s="198" t="s">
        <v>753</v>
      </c>
      <c r="C673" s="198" t="s">
        <v>672</v>
      </c>
      <c r="D673" s="199">
        <v>2.1</v>
      </c>
    </row>
    <row r="674" spans="1:4" ht="13.5" x14ac:dyDescent="0.25">
      <c r="A674" s="91">
        <v>53849</v>
      </c>
      <c r="B674" s="198" t="s">
        <v>754</v>
      </c>
      <c r="C674" s="198" t="s">
        <v>672</v>
      </c>
      <c r="D674" s="199">
        <v>62.39</v>
      </c>
    </row>
    <row r="675" spans="1:4" ht="13.5" x14ac:dyDescent="0.25">
      <c r="A675" s="91">
        <v>53857</v>
      </c>
      <c r="B675" s="198" t="s">
        <v>755</v>
      </c>
      <c r="C675" s="198" t="s">
        <v>672</v>
      </c>
      <c r="D675" s="199">
        <v>38.78</v>
      </c>
    </row>
    <row r="676" spans="1:4" ht="13.5" x14ac:dyDescent="0.25">
      <c r="A676" s="91">
        <v>53858</v>
      </c>
      <c r="B676" s="198" t="s">
        <v>756</v>
      </c>
      <c r="C676" s="198" t="s">
        <v>672</v>
      </c>
      <c r="D676" s="199">
        <v>59.63</v>
      </c>
    </row>
    <row r="677" spans="1:4" ht="13.5" x14ac:dyDescent="0.25">
      <c r="A677" s="91">
        <v>53861</v>
      </c>
      <c r="B677" s="198" t="s">
        <v>757</v>
      </c>
      <c r="C677" s="198" t="s">
        <v>672</v>
      </c>
      <c r="D677" s="199">
        <v>53.77</v>
      </c>
    </row>
    <row r="678" spans="1:4" ht="13.5" x14ac:dyDescent="0.25">
      <c r="A678" s="91">
        <v>53863</v>
      </c>
      <c r="B678" s="198" t="s">
        <v>758</v>
      </c>
      <c r="C678" s="198" t="s">
        <v>672</v>
      </c>
      <c r="D678" s="199">
        <v>1.67</v>
      </c>
    </row>
    <row r="679" spans="1:4" ht="13.5" x14ac:dyDescent="0.25">
      <c r="A679" s="91">
        <v>53865</v>
      </c>
      <c r="B679" s="198" t="s">
        <v>759</v>
      </c>
      <c r="C679" s="198" t="s">
        <v>672</v>
      </c>
      <c r="D679" s="199">
        <v>35.14</v>
      </c>
    </row>
    <row r="680" spans="1:4" ht="13.5" x14ac:dyDescent="0.25">
      <c r="A680" s="91">
        <v>53866</v>
      </c>
      <c r="B680" s="198" t="s">
        <v>760</v>
      </c>
      <c r="C680" s="198" t="s">
        <v>672</v>
      </c>
      <c r="D680" s="199">
        <v>1.61</v>
      </c>
    </row>
    <row r="681" spans="1:4" ht="13.5" x14ac:dyDescent="0.25">
      <c r="A681" s="91">
        <v>53882</v>
      </c>
      <c r="B681" s="198" t="s">
        <v>761</v>
      </c>
      <c r="C681" s="198" t="s">
        <v>672</v>
      </c>
      <c r="D681" s="199">
        <v>26.35</v>
      </c>
    </row>
    <row r="682" spans="1:4" ht="13.5" x14ac:dyDescent="0.25">
      <c r="A682" s="91">
        <v>55263</v>
      </c>
      <c r="B682" s="198" t="s">
        <v>762</v>
      </c>
      <c r="C682" s="198" t="s">
        <v>672</v>
      </c>
      <c r="D682" s="199">
        <v>48.03</v>
      </c>
    </row>
    <row r="683" spans="1:4" ht="13.5" x14ac:dyDescent="0.25">
      <c r="A683" s="91">
        <v>73303</v>
      </c>
      <c r="B683" s="198" t="s">
        <v>763</v>
      </c>
      <c r="C683" s="198" t="s">
        <v>672</v>
      </c>
      <c r="D683" s="199">
        <v>4.5199999999999996</v>
      </c>
    </row>
    <row r="684" spans="1:4" ht="13.5" x14ac:dyDescent="0.25">
      <c r="A684" s="91">
        <v>73307</v>
      </c>
      <c r="B684" s="198" t="s">
        <v>764</v>
      </c>
      <c r="C684" s="198" t="s">
        <v>672</v>
      </c>
      <c r="D684" s="199">
        <v>4.03</v>
      </c>
    </row>
    <row r="685" spans="1:4" ht="13.5" x14ac:dyDescent="0.25">
      <c r="A685" s="91">
        <v>73309</v>
      </c>
      <c r="B685" s="198" t="s">
        <v>765</v>
      </c>
      <c r="C685" s="198" t="s">
        <v>672</v>
      </c>
      <c r="D685" s="199">
        <v>24.41</v>
      </c>
    </row>
    <row r="686" spans="1:4" ht="13.5" x14ac:dyDescent="0.25">
      <c r="A686" s="91">
        <v>73311</v>
      </c>
      <c r="B686" s="198" t="s">
        <v>766</v>
      </c>
      <c r="C686" s="198" t="s">
        <v>672</v>
      </c>
      <c r="D686" s="199">
        <v>132.77000000000001</v>
      </c>
    </row>
    <row r="687" spans="1:4" ht="13.5" x14ac:dyDescent="0.25">
      <c r="A687" s="91">
        <v>73313</v>
      </c>
      <c r="B687" s="198" t="s">
        <v>767</v>
      </c>
      <c r="C687" s="198" t="s">
        <v>672</v>
      </c>
      <c r="D687" s="199">
        <v>3.38</v>
      </c>
    </row>
    <row r="688" spans="1:4" ht="13.5" x14ac:dyDescent="0.25">
      <c r="A688" s="91">
        <v>73315</v>
      </c>
      <c r="B688" s="198" t="s">
        <v>768</v>
      </c>
      <c r="C688" s="198" t="s">
        <v>672</v>
      </c>
      <c r="D688" s="199">
        <v>42.59</v>
      </c>
    </row>
    <row r="689" spans="1:4" ht="13.5" x14ac:dyDescent="0.25">
      <c r="A689" s="91">
        <v>73335</v>
      </c>
      <c r="B689" s="198" t="s">
        <v>769</v>
      </c>
      <c r="C689" s="198" t="s">
        <v>672</v>
      </c>
      <c r="D689" s="199">
        <v>24.73</v>
      </c>
    </row>
    <row r="690" spans="1:4" ht="13.5" x14ac:dyDescent="0.25">
      <c r="A690" s="91">
        <v>73340</v>
      </c>
      <c r="B690" s="198" t="s">
        <v>770</v>
      </c>
      <c r="C690" s="198" t="s">
        <v>672</v>
      </c>
      <c r="D690" s="199">
        <v>60.74</v>
      </c>
    </row>
    <row r="691" spans="1:4" ht="13.5" x14ac:dyDescent="0.25">
      <c r="A691" s="91">
        <v>83361</v>
      </c>
      <c r="B691" s="198" t="s">
        <v>771</v>
      </c>
      <c r="C691" s="198" t="s">
        <v>672</v>
      </c>
      <c r="D691" s="199">
        <v>15.2</v>
      </c>
    </row>
    <row r="692" spans="1:4" ht="13.5" x14ac:dyDescent="0.25">
      <c r="A692" s="91">
        <v>83761</v>
      </c>
      <c r="B692" s="198" t="s">
        <v>772</v>
      </c>
      <c r="C692" s="198" t="s">
        <v>672</v>
      </c>
      <c r="D692" s="199">
        <v>9.64</v>
      </c>
    </row>
    <row r="693" spans="1:4" ht="13.5" x14ac:dyDescent="0.25">
      <c r="A693" s="91">
        <v>83762</v>
      </c>
      <c r="B693" s="198" t="s">
        <v>773</v>
      </c>
      <c r="C693" s="198" t="s">
        <v>672</v>
      </c>
      <c r="D693" s="199">
        <v>12.05</v>
      </c>
    </row>
    <row r="694" spans="1:4" ht="13.5" x14ac:dyDescent="0.25">
      <c r="A694" s="91">
        <v>83763</v>
      </c>
      <c r="B694" s="198" t="s">
        <v>774</v>
      </c>
      <c r="C694" s="198" t="s">
        <v>672</v>
      </c>
      <c r="D694" s="199">
        <v>37.409999999999997</v>
      </c>
    </row>
    <row r="695" spans="1:4" ht="13.5" x14ac:dyDescent="0.25">
      <c r="A695" s="91">
        <v>83764</v>
      </c>
      <c r="B695" s="198" t="s">
        <v>775</v>
      </c>
      <c r="C695" s="198" t="s">
        <v>672</v>
      </c>
      <c r="D695" s="199">
        <v>1.08</v>
      </c>
    </row>
    <row r="696" spans="1:4" ht="13.5" x14ac:dyDescent="0.25">
      <c r="A696" s="91">
        <v>87026</v>
      </c>
      <c r="B696" s="198" t="s">
        <v>776</v>
      </c>
      <c r="C696" s="198" t="s">
        <v>672</v>
      </c>
      <c r="D696" s="199">
        <v>0.42</v>
      </c>
    </row>
    <row r="697" spans="1:4" ht="13.5" x14ac:dyDescent="0.25">
      <c r="A697" s="91">
        <v>87441</v>
      </c>
      <c r="B697" s="198" t="s">
        <v>777</v>
      </c>
      <c r="C697" s="198" t="s">
        <v>672</v>
      </c>
      <c r="D697" s="199">
        <v>0.42</v>
      </c>
    </row>
    <row r="698" spans="1:4" ht="13.5" x14ac:dyDescent="0.25">
      <c r="A698" s="91">
        <v>87442</v>
      </c>
      <c r="B698" s="198" t="s">
        <v>778</v>
      </c>
      <c r="C698" s="198" t="s">
        <v>672</v>
      </c>
      <c r="D698" s="199">
        <v>0.05</v>
      </c>
    </row>
    <row r="699" spans="1:4" ht="13.5" x14ac:dyDescent="0.25">
      <c r="A699" s="91">
        <v>87443</v>
      </c>
      <c r="B699" s="198" t="s">
        <v>779</v>
      </c>
      <c r="C699" s="198" t="s">
        <v>672</v>
      </c>
      <c r="D699" s="199">
        <v>0.39</v>
      </c>
    </row>
    <row r="700" spans="1:4" ht="13.5" x14ac:dyDescent="0.25">
      <c r="A700" s="91">
        <v>87444</v>
      </c>
      <c r="B700" s="198" t="s">
        <v>780</v>
      </c>
      <c r="C700" s="198" t="s">
        <v>672</v>
      </c>
      <c r="D700" s="199">
        <v>3.16</v>
      </c>
    </row>
    <row r="701" spans="1:4" ht="13.5" x14ac:dyDescent="0.25">
      <c r="A701" s="91">
        <v>88387</v>
      </c>
      <c r="B701" s="198" t="s">
        <v>781</v>
      </c>
      <c r="C701" s="198" t="s">
        <v>672</v>
      </c>
      <c r="D701" s="199">
        <v>0.81</v>
      </c>
    </row>
    <row r="702" spans="1:4" ht="13.5" x14ac:dyDescent="0.25">
      <c r="A702" s="91">
        <v>88389</v>
      </c>
      <c r="B702" s="198" t="s">
        <v>782</v>
      </c>
      <c r="C702" s="198" t="s">
        <v>672</v>
      </c>
      <c r="D702" s="199">
        <v>0.09</v>
      </c>
    </row>
    <row r="703" spans="1:4" ht="13.5" x14ac:dyDescent="0.25">
      <c r="A703" s="91">
        <v>88390</v>
      </c>
      <c r="B703" s="198" t="s">
        <v>783</v>
      </c>
      <c r="C703" s="198" t="s">
        <v>672</v>
      </c>
      <c r="D703" s="199">
        <v>1.02</v>
      </c>
    </row>
    <row r="704" spans="1:4" ht="13.5" x14ac:dyDescent="0.25">
      <c r="A704" s="91">
        <v>88391</v>
      </c>
      <c r="B704" s="198" t="s">
        <v>784</v>
      </c>
      <c r="C704" s="198" t="s">
        <v>672</v>
      </c>
      <c r="D704" s="199">
        <v>2.62</v>
      </c>
    </row>
    <row r="705" spans="1:4" ht="13.5" x14ac:dyDescent="0.25">
      <c r="A705" s="91">
        <v>88394</v>
      </c>
      <c r="B705" s="198" t="s">
        <v>785</v>
      </c>
      <c r="C705" s="198" t="s">
        <v>672</v>
      </c>
      <c r="D705" s="199">
        <v>0.97</v>
      </c>
    </row>
    <row r="706" spans="1:4" ht="13.5" x14ac:dyDescent="0.25">
      <c r="A706" s="91">
        <v>88395</v>
      </c>
      <c r="B706" s="198" t="s">
        <v>786</v>
      </c>
      <c r="C706" s="198" t="s">
        <v>672</v>
      </c>
      <c r="D706" s="199">
        <v>0.11</v>
      </c>
    </row>
    <row r="707" spans="1:4" ht="13.5" x14ac:dyDescent="0.25">
      <c r="A707" s="91">
        <v>88396</v>
      </c>
      <c r="B707" s="198" t="s">
        <v>787</v>
      </c>
      <c r="C707" s="198" t="s">
        <v>672</v>
      </c>
      <c r="D707" s="199">
        <v>1.21</v>
      </c>
    </row>
    <row r="708" spans="1:4" ht="13.5" x14ac:dyDescent="0.25">
      <c r="A708" s="91">
        <v>88397</v>
      </c>
      <c r="B708" s="198" t="s">
        <v>788</v>
      </c>
      <c r="C708" s="198" t="s">
        <v>672</v>
      </c>
      <c r="D708" s="199">
        <v>3.93</v>
      </c>
    </row>
    <row r="709" spans="1:4" ht="13.5" x14ac:dyDescent="0.25">
      <c r="A709" s="91">
        <v>88400</v>
      </c>
      <c r="B709" s="198" t="s">
        <v>789</v>
      </c>
      <c r="C709" s="198" t="s">
        <v>672</v>
      </c>
      <c r="D709" s="199">
        <v>0.77</v>
      </c>
    </row>
    <row r="710" spans="1:4" ht="13.5" x14ac:dyDescent="0.25">
      <c r="A710" s="91">
        <v>88401</v>
      </c>
      <c r="B710" s="198" t="s">
        <v>790</v>
      </c>
      <c r="C710" s="198" t="s">
        <v>672</v>
      </c>
      <c r="D710" s="199">
        <v>0.09</v>
      </c>
    </row>
    <row r="711" spans="1:4" ht="13.5" x14ac:dyDescent="0.25">
      <c r="A711" s="91">
        <v>88402</v>
      </c>
      <c r="B711" s="198" t="s">
        <v>791</v>
      </c>
      <c r="C711" s="198" t="s">
        <v>672</v>
      </c>
      <c r="D711" s="199">
        <v>0.96</v>
      </c>
    </row>
    <row r="712" spans="1:4" ht="13.5" x14ac:dyDescent="0.25">
      <c r="A712" s="91">
        <v>88403</v>
      </c>
      <c r="B712" s="198" t="s">
        <v>792</v>
      </c>
      <c r="C712" s="198" t="s">
        <v>672</v>
      </c>
      <c r="D712" s="199">
        <v>1.57</v>
      </c>
    </row>
    <row r="713" spans="1:4" ht="13.5" x14ac:dyDescent="0.25">
      <c r="A713" s="91">
        <v>88419</v>
      </c>
      <c r="B713" s="198" t="s">
        <v>793</v>
      </c>
      <c r="C713" s="198" t="s">
        <v>672</v>
      </c>
      <c r="D713" s="199">
        <v>5.03</v>
      </c>
    </row>
    <row r="714" spans="1:4" ht="13.5" x14ac:dyDescent="0.25">
      <c r="A714" s="91">
        <v>88422</v>
      </c>
      <c r="B714" s="198" t="s">
        <v>794</v>
      </c>
      <c r="C714" s="198" t="s">
        <v>672</v>
      </c>
      <c r="D714" s="199">
        <v>0.59</v>
      </c>
    </row>
    <row r="715" spans="1:4" ht="13.5" x14ac:dyDescent="0.25">
      <c r="A715" s="91">
        <v>88425</v>
      </c>
      <c r="B715" s="198" t="s">
        <v>795</v>
      </c>
      <c r="C715" s="198" t="s">
        <v>672</v>
      </c>
      <c r="D715" s="199">
        <v>5.5</v>
      </c>
    </row>
    <row r="716" spans="1:4" ht="13.5" x14ac:dyDescent="0.25">
      <c r="A716" s="91">
        <v>88427</v>
      </c>
      <c r="B716" s="198" t="s">
        <v>796</v>
      </c>
      <c r="C716" s="198" t="s">
        <v>672</v>
      </c>
      <c r="D716" s="199">
        <v>3.99</v>
      </c>
    </row>
    <row r="717" spans="1:4" ht="13.5" x14ac:dyDescent="0.25">
      <c r="A717" s="91">
        <v>88434</v>
      </c>
      <c r="B717" s="198" t="s">
        <v>797</v>
      </c>
      <c r="C717" s="198" t="s">
        <v>672</v>
      </c>
      <c r="D717" s="199">
        <v>6.67</v>
      </c>
    </row>
    <row r="718" spans="1:4" ht="13.5" x14ac:dyDescent="0.25">
      <c r="A718" s="91">
        <v>88435</v>
      </c>
      <c r="B718" s="198" t="s">
        <v>798</v>
      </c>
      <c r="C718" s="198" t="s">
        <v>672</v>
      </c>
      <c r="D718" s="199">
        <v>0.79</v>
      </c>
    </row>
    <row r="719" spans="1:4" ht="13.5" x14ac:dyDescent="0.25">
      <c r="A719" s="91">
        <v>88436</v>
      </c>
      <c r="B719" s="198" t="s">
        <v>799</v>
      </c>
      <c r="C719" s="198" t="s">
        <v>672</v>
      </c>
      <c r="D719" s="199">
        <v>7.29</v>
      </c>
    </row>
    <row r="720" spans="1:4" ht="13.5" x14ac:dyDescent="0.25">
      <c r="A720" s="91">
        <v>88437</v>
      </c>
      <c r="B720" s="198" t="s">
        <v>800</v>
      </c>
      <c r="C720" s="198" t="s">
        <v>672</v>
      </c>
      <c r="D720" s="199">
        <v>3.99</v>
      </c>
    </row>
    <row r="721" spans="1:4" ht="13.5" x14ac:dyDescent="0.25">
      <c r="A721" s="91">
        <v>88569</v>
      </c>
      <c r="B721" s="198" t="s">
        <v>801</v>
      </c>
      <c r="C721" s="198" t="s">
        <v>672</v>
      </c>
      <c r="D721" s="199">
        <v>3.65</v>
      </c>
    </row>
    <row r="722" spans="1:4" ht="13.5" x14ac:dyDescent="0.25">
      <c r="A722" s="91">
        <v>88570</v>
      </c>
      <c r="B722" s="198" t="s">
        <v>802</v>
      </c>
      <c r="C722" s="198" t="s">
        <v>672</v>
      </c>
      <c r="D722" s="199">
        <v>0.79</v>
      </c>
    </row>
    <row r="723" spans="1:4" ht="13.5" x14ac:dyDescent="0.25">
      <c r="A723" s="91">
        <v>88826</v>
      </c>
      <c r="B723" s="198" t="s">
        <v>803</v>
      </c>
      <c r="C723" s="198" t="s">
        <v>672</v>
      </c>
      <c r="D723" s="199">
        <v>0.3</v>
      </c>
    </row>
    <row r="724" spans="1:4" ht="13.5" x14ac:dyDescent="0.25">
      <c r="A724" s="91">
        <v>88827</v>
      </c>
      <c r="B724" s="198" t="s">
        <v>804</v>
      </c>
      <c r="C724" s="198" t="s">
        <v>672</v>
      </c>
      <c r="D724" s="199">
        <v>0.03</v>
      </c>
    </row>
    <row r="725" spans="1:4" ht="13.5" x14ac:dyDescent="0.25">
      <c r="A725" s="91">
        <v>88828</v>
      </c>
      <c r="B725" s="198" t="s">
        <v>805</v>
      </c>
      <c r="C725" s="198" t="s">
        <v>672</v>
      </c>
      <c r="D725" s="199">
        <v>0.28000000000000003</v>
      </c>
    </row>
    <row r="726" spans="1:4" ht="13.5" x14ac:dyDescent="0.25">
      <c r="A726" s="91">
        <v>88829</v>
      </c>
      <c r="B726" s="198" t="s">
        <v>806</v>
      </c>
      <c r="C726" s="198" t="s">
        <v>672</v>
      </c>
      <c r="D726" s="199">
        <v>1.05</v>
      </c>
    </row>
    <row r="727" spans="1:4" ht="13.5" x14ac:dyDescent="0.25">
      <c r="A727" s="91">
        <v>88832</v>
      </c>
      <c r="B727" s="198" t="s">
        <v>807</v>
      </c>
      <c r="C727" s="198" t="s">
        <v>672</v>
      </c>
      <c r="D727" s="199">
        <v>42.47</v>
      </c>
    </row>
    <row r="728" spans="1:4" ht="13.5" x14ac:dyDescent="0.25">
      <c r="A728" s="91">
        <v>88834</v>
      </c>
      <c r="B728" s="198" t="s">
        <v>808</v>
      </c>
      <c r="C728" s="198" t="s">
        <v>672</v>
      </c>
      <c r="D728" s="199">
        <v>5.76</v>
      </c>
    </row>
    <row r="729" spans="1:4" ht="13.5" x14ac:dyDescent="0.25">
      <c r="A729" s="91">
        <v>88835</v>
      </c>
      <c r="B729" s="198" t="s">
        <v>809</v>
      </c>
      <c r="C729" s="198" t="s">
        <v>672</v>
      </c>
      <c r="D729" s="199">
        <v>53.09</v>
      </c>
    </row>
    <row r="730" spans="1:4" ht="13.5" x14ac:dyDescent="0.25">
      <c r="A730" s="91">
        <v>88836</v>
      </c>
      <c r="B730" s="198" t="s">
        <v>810</v>
      </c>
      <c r="C730" s="198" t="s">
        <v>672</v>
      </c>
      <c r="D730" s="199">
        <v>47.58</v>
      </c>
    </row>
    <row r="731" spans="1:4" ht="13.5" x14ac:dyDescent="0.25">
      <c r="A731" s="91">
        <v>88839</v>
      </c>
      <c r="B731" s="198" t="s">
        <v>811</v>
      </c>
      <c r="C731" s="198" t="s">
        <v>672</v>
      </c>
      <c r="D731" s="199">
        <v>26.03</v>
      </c>
    </row>
    <row r="732" spans="1:4" ht="13.5" x14ac:dyDescent="0.25">
      <c r="A732" s="91">
        <v>88840</v>
      </c>
      <c r="B732" s="198" t="s">
        <v>812</v>
      </c>
      <c r="C732" s="198" t="s">
        <v>672</v>
      </c>
      <c r="D732" s="199">
        <v>5.86</v>
      </c>
    </row>
    <row r="733" spans="1:4" ht="13.5" x14ac:dyDescent="0.25">
      <c r="A733" s="91">
        <v>88841</v>
      </c>
      <c r="B733" s="198" t="s">
        <v>813</v>
      </c>
      <c r="C733" s="198" t="s">
        <v>672</v>
      </c>
      <c r="D733" s="199">
        <v>46.54</v>
      </c>
    </row>
    <row r="734" spans="1:4" ht="13.5" x14ac:dyDescent="0.25">
      <c r="A734" s="91">
        <v>88842</v>
      </c>
      <c r="B734" s="198" t="s">
        <v>814</v>
      </c>
      <c r="C734" s="198" t="s">
        <v>672</v>
      </c>
      <c r="D734" s="199">
        <v>58.24</v>
      </c>
    </row>
    <row r="735" spans="1:4" ht="13.5" x14ac:dyDescent="0.25">
      <c r="A735" s="91">
        <v>88847</v>
      </c>
      <c r="B735" s="198" t="s">
        <v>815</v>
      </c>
      <c r="C735" s="198" t="s">
        <v>672</v>
      </c>
      <c r="D735" s="199">
        <v>21.6</v>
      </c>
    </row>
    <row r="736" spans="1:4" ht="13.5" x14ac:dyDescent="0.25">
      <c r="A736" s="91">
        <v>88848</v>
      </c>
      <c r="B736" s="198" t="s">
        <v>816</v>
      </c>
      <c r="C736" s="198" t="s">
        <v>672</v>
      </c>
      <c r="D736" s="199">
        <v>4.53</v>
      </c>
    </row>
    <row r="737" spans="1:4" ht="13.5" x14ac:dyDescent="0.25">
      <c r="A737" s="91">
        <v>88853</v>
      </c>
      <c r="B737" s="198" t="s">
        <v>817</v>
      </c>
      <c r="C737" s="198" t="s">
        <v>672</v>
      </c>
      <c r="D737" s="199">
        <v>0.17</v>
      </c>
    </row>
    <row r="738" spans="1:4" ht="13.5" x14ac:dyDescent="0.25">
      <c r="A738" s="91">
        <v>88854</v>
      </c>
      <c r="B738" s="198" t="s">
        <v>818</v>
      </c>
      <c r="C738" s="198" t="s">
        <v>672</v>
      </c>
      <c r="D738" s="199">
        <v>0.02</v>
      </c>
    </row>
    <row r="739" spans="1:4" ht="13.5" x14ac:dyDescent="0.25">
      <c r="A739" s="91">
        <v>88855</v>
      </c>
      <c r="B739" s="198" t="s">
        <v>819</v>
      </c>
      <c r="C739" s="198" t="s">
        <v>672</v>
      </c>
      <c r="D739" s="199">
        <v>3.86</v>
      </c>
    </row>
    <row r="740" spans="1:4" ht="13.5" x14ac:dyDescent="0.25">
      <c r="A740" s="91">
        <v>88856</v>
      </c>
      <c r="B740" s="198" t="s">
        <v>820</v>
      </c>
      <c r="C740" s="198" t="s">
        <v>672</v>
      </c>
      <c r="D740" s="199">
        <v>0.54</v>
      </c>
    </row>
    <row r="741" spans="1:4" ht="13.5" x14ac:dyDescent="0.25">
      <c r="A741" s="91">
        <v>88857</v>
      </c>
      <c r="B741" s="198" t="s">
        <v>821</v>
      </c>
      <c r="C741" s="198" t="s">
        <v>672</v>
      </c>
      <c r="D741" s="199">
        <v>22.52</v>
      </c>
    </row>
    <row r="742" spans="1:4" ht="13.5" x14ac:dyDescent="0.25">
      <c r="A742" s="91">
        <v>88858</v>
      </c>
      <c r="B742" s="198" t="s">
        <v>822</v>
      </c>
      <c r="C742" s="198" t="s">
        <v>672</v>
      </c>
      <c r="D742" s="199">
        <v>3.05</v>
      </c>
    </row>
    <row r="743" spans="1:4" ht="13.5" x14ac:dyDescent="0.25">
      <c r="A743" s="91">
        <v>88859</v>
      </c>
      <c r="B743" s="198" t="s">
        <v>823</v>
      </c>
      <c r="C743" s="198" t="s">
        <v>672</v>
      </c>
      <c r="D743" s="199">
        <v>20.03</v>
      </c>
    </row>
    <row r="744" spans="1:4" ht="13.5" x14ac:dyDescent="0.25">
      <c r="A744" s="91">
        <v>88860</v>
      </c>
      <c r="B744" s="198" t="s">
        <v>824</v>
      </c>
      <c r="C744" s="198" t="s">
        <v>672</v>
      </c>
      <c r="D744" s="199">
        <v>2.71</v>
      </c>
    </row>
    <row r="745" spans="1:4" ht="13.5" x14ac:dyDescent="0.25">
      <c r="A745" s="91">
        <v>88900</v>
      </c>
      <c r="B745" s="198" t="s">
        <v>825</v>
      </c>
      <c r="C745" s="198" t="s">
        <v>672</v>
      </c>
      <c r="D745" s="199">
        <v>49.52</v>
      </c>
    </row>
    <row r="746" spans="1:4" ht="13.5" x14ac:dyDescent="0.25">
      <c r="A746" s="91">
        <v>88902</v>
      </c>
      <c r="B746" s="198" t="s">
        <v>826</v>
      </c>
      <c r="C746" s="198" t="s">
        <v>672</v>
      </c>
      <c r="D746" s="199">
        <v>6.72</v>
      </c>
    </row>
    <row r="747" spans="1:4" ht="13.5" x14ac:dyDescent="0.25">
      <c r="A747" s="91">
        <v>88903</v>
      </c>
      <c r="B747" s="198" t="s">
        <v>827</v>
      </c>
      <c r="C747" s="198" t="s">
        <v>672</v>
      </c>
      <c r="D747" s="199">
        <v>61.91</v>
      </c>
    </row>
    <row r="748" spans="1:4" ht="13.5" x14ac:dyDescent="0.25">
      <c r="A748" s="91">
        <v>88904</v>
      </c>
      <c r="B748" s="198" t="s">
        <v>828</v>
      </c>
      <c r="C748" s="198" t="s">
        <v>672</v>
      </c>
      <c r="D748" s="199">
        <v>67.03</v>
      </c>
    </row>
    <row r="749" spans="1:4" ht="13.5" x14ac:dyDescent="0.25">
      <c r="A749" s="91">
        <v>89009</v>
      </c>
      <c r="B749" s="198" t="s">
        <v>829</v>
      </c>
      <c r="C749" s="198" t="s">
        <v>672</v>
      </c>
      <c r="D749" s="199">
        <v>32.25</v>
      </c>
    </row>
    <row r="750" spans="1:4" ht="13.5" x14ac:dyDescent="0.25">
      <c r="A750" s="91">
        <v>89010</v>
      </c>
      <c r="B750" s="198" t="s">
        <v>830</v>
      </c>
      <c r="C750" s="198" t="s">
        <v>672</v>
      </c>
      <c r="D750" s="199">
        <v>7.25</v>
      </c>
    </row>
    <row r="751" spans="1:4" ht="13.5" x14ac:dyDescent="0.25">
      <c r="A751" s="91">
        <v>89011</v>
      </c>
      <c r="B751" s="198" t="s">
        <v>831</v>
      </c>
      <c r="C751" s="198" t="s">
        <v>672</v>
      </c>
      <c r="D751" s="199">
        <v>21.72</v>
      </c>
    </row>
    <row r="752" spans="1:4" ht="13.5" x14ac:dyDescent="0.25">
      <c r="A752" s="91">
        <v>89012</v>
      </c>
      <c r="B752" s="198" t="s">
        <v>832</v>
      </c>
      <c r="C752" s="198" t="s">
        <v>672</v>
      </c>
      <c r="D752" s="199">
        <v>2.94</v>
      </c>
    </row>
    <row r="753" spans="1:4" ht="13.5" x14ac:dyDescent="0.25">
      <c r="A753" s="91">
        <v>89013</v>
      </c>
      <c r="B753" s="198" t="s">
        <v>833</v>
      </c>
      <c r="C753" s="198" t="s">
        <v>672</v>
      </c>
      <c r="D753" s="199">
        <v>105.63</v>
      </c>
    </row>
    <row r="754" spans="1:4" ht="13.5" x14ac:dyDescent="0.25">
      <c r="A754" s="91">
        <v>89014</v>
      </c>
      <c r="B754" s="198" t="s">
        <v>834</v>
      </c>
      <c r="C754" s="198" t="s">
        <v>672</v>
      </c>
      <c r="D754" s="199">
        <v>23.77</v>
      </c>
    </row>
    <row r="755" spans="1:4" ht="13.5" x14ac:dyDescent="0.25">
      <c r="A755" s="91">
        <v>89015</v>
      </c>
      <c r="B755" s="198" t="s">
        <v>835</v>
      </c>
      <c r="C755" s="198" t="s">
        <v>672</v>
      </c>
      <c r="D755" s="199">
        <v>4.46</v>
      </c>
    </row>
    <row r="756" spans="1:4" ht="13.5" x14ac:dyDescent="0.25">
      <c r="A756" s="91">
        <v>89016</v>
      </c>
      <c r="B756" s="198" t="s">
        <v>836</v>
      </c>
      <c r="C756" s="198" t="s">
        <v>672</v>
      </c>
      <c r="D756" s="199">
        <v>0.6</v>
      </c>
    </row>
    <row r="757" spans="1:4" ht="13.5" x14ac:dyDescent="0.25">
      <c r="A757" s="91">
        <v>89017</v>
      </c>
      <c r="B757" s="198" t="s">
        <v>837</v>
      </c>
      <c r="C757" s="198" t="s">
        <v>672</v>
      </c>
      <c r="D757" s="199">
        <v>32.049999999999997</v>
      </c>
    </row>
    <row r="758" spans="1:4" ht="13.5" x14ac:dyDescent="0.25">
      <c r="A758" s="91">
        <v>89018</v>
      </c>
      <c r="B758" s="198" t="s">
        <v>838</v>
      </c>
      <c r="C758" s="198" t="s">
        <v>672</v>
      </c>
      <c r="D758" s="199">
        <v>7.21</v>
      </c>
    </row>
    <row r="759" spans="1:4" ht="13.5" x14ac:dyDescent="0.25">
      <c r="A759" s="91">
        <v>89019</v>
      </c>
      <c r="B759" s="198" t="s">
        <v>839</v>
      </c>
      <c r="C759" s="198" t="s">
        <v>672</v>
      </c>
      <c r="D759" s="199">
        <v>0.31</v>
      </c>
    </row>
    <row r="760" spans="1:4" ht="13.5" x14ac:dyDescent="0.25">
      <c r="A760" s="91">
        <v>89020</v>
      </c>
      <c r="B760" s="198" t="s">
        <v>840</v>
      </c>
      <c r="C760" s="198" t="s">
        <v>672</v>
      </c>
      <c r="D760" s="199">
        <v>0.03</v>
      </c>
    </row>
    <row r="761" spans="1:4" ht="13.5" x14ac:dyDescent="0.25">
      <c r="A761" s="91">
        <v>89023</v>
      </c>
      <c r="B761" s="198" t="s">
        <v>841</v>
      </c>
      <c r="C761" s="198" t="s">
        <v>672</v>
      </c>
      <c r="D761" s="199">
        <v>4.18</v>
      </c>
    </row>
    <row r="762" spans="1:4" ht="13.5" x14ac:dyDescent="0.25">
      <c r="A762" s="91">
        <v>89024</v>
      </c>
      <c r="B762" s="198" t="s">
        <v>842</v>
      </c>
      <c r="C762" s="198" t="s">
        <v>672</v>
      </c>
      <c r="D762" s="199">
        <v>0.69</v>
      </c>
    </row>
    <row r="763" spans="1:4" ht="13.5" x14ac:dyDescent="0.25">
      <c r="A763" s="91">
        <v>89025</v>
      </c>
      <c r="B763" s="198" t="s">
        <v>843</v>
      </c>
      <c r="C763" s="198" t="s">
        <v>672</v>
      </c>
      <c r="D763" s="199">
        <v>7.84</v>
      </c>
    </row>
    <row r="764" spans="1:4" ht="13.5" x14ac:dyDescent="0.25">
      <c r="A764" s="91">
        <v>89026</v>
      </c>
      <c r="B764" s="198" t="s">
        <v>844</v>
      </c>
      <c r="C764" s="198" t="s">
        <v>672</v>
      </c>
      <c r="D764" s="199">
        <v>148.41999999999999</v>
      </c>
    </row>
    <row r="765" spans="1:4" ht="13.5" x14ac:dyDescent="0.25">
      <c r="A765" s="91">
        <v>89029</v>
      </c>
      <c r="B765" s="198" t="s">
        <v>845</v>
      </c>
      <c r="C765" s="198" t="s">
        <v>672</v>
      </c>
      <c r="D765" s="199">
        <v>24.87</v>
      </c>
    </row>
    <row r="766" spans="1:4" ht="13.5" x14ac:dyDescent="0.25">
      <c r="A766" s="91">
        <v>89030</v>
      </c>
      <c r="B766" s="198" t="s">
        <v>846</v>
      </c>
      <c r="C766" s="198" t="s">
        <v>672</v>
      </c>
      <c r="D766" s="199">
        <v>5.59</v>
      </c>
    </row>
    <row r="767" spans="1:4" ht="13.5" x14ac:dyDescent="0.25">
      <c r="A767" s="91">
        <v>89033</v>
      </c>
      <c r="B767" s="198" t="s">
        <v>847</v>
      </c>
      <c r="C767" s="198" t="s">
        <v>672</v>
      </c>
      <c r="D767" s="199">
        <v>11.43</v>
      </c>
    </row>
    <row r="768" spans="1:4" ht="13.5" x14ac:dyDescent="0.25">
      <c r="A768" s="91">
        <v>89034</v>
      </c>
      <c r="B768" s="198" t="s">
        <v>848</v>
      </c>
      <c r="C768" s="198" t="s">
        <v>672</v>
      </c>
      <c r="D768" s="199">
        <v>1.58</v>
      </c>
    </row>
    <row r="769" spans="1:4" ht="13.5" x14ac:dyDescent="0.25">
      <c r="A769" s="91">
        <v>89128</v>
      </c>
      <c r="B769" s="198" t="s">
        <v>849</v>
      </c>
      <c r="C769" s="198" t="s">
        <v>672</v>
      </c>
      <c r="D769" s="199">
        <v>31.02</v>
      </c>
    </row>
    <row r="770" spans="1:4" ht="13.5" x14ac:dyDescent="0.25">
      <c r="A770" s="91">
        <v>89129</v>
      </c>
      <c r="B770" s="198" t="s">
        <v>850</v>
      </c>
      <c r="C770" s="198" t="s">
        <v>672</v>
      </c>
      <c r="D770" s="199">
        <v>4.21</v>
      </c>
    </row>
    <row r="771" spans="1:4" ht="13.5" x14ac:dyDescent="0.25">
      <c r="A771" s="91">
        <v>89130</v>
      </c>
      <c r="B771" s="198" t="s">
        <v>851</v>
      </c>
      <c r="C771" s="198" t="s">
        <v>672</v>
      </c>
      <c r="D771" s="199">
        <v>43.01</v>
      </c>
    </row>
    <row r="772" spans="1:4" ht="13.5" x14ac:dyDescent="0.25">
      <c r="A772" s="91">
        <v>89131</v>
      </c>
      <c r="B772" s="198" t="s">
        <v>852</v>
      </c>
      <c r="C772" s="198" t="s">
        <v>672</v>
      </c>
      <c r="D772" s="199">
        <v>5.83</v>
      </c>
    </row>
    <row r="773" spans="1:4" ht="13.5" x14ac:dyDescent="0.25">
      <c r="A773" s="91">
        <v>89210</v>
      </c>
      <c r="B773" s="198" t="s">
        <v>853</v>
      </c>
      <c r="C773" s="198" t="s">
        <v>672</v>
      </c>
      <c r="D773" s="199">
        <v>23.48</v>
      </c>
    </row>
    <row r="774" spans="1:4" ht="13.5" x14ac:dyDescent="0.25">
      <c r="A774" s="91">
        <v>89211</v>
      </c>
      <c r="B774" s="198" t="s">
        <v>854</v>
      </c>
      <c r="C774" s="198" t="s">
        <v>672</v>
      </c>
      <c r="D774" s="199">
        <v>3.26</v>
      </c>
    </row>
    <row r="775" spans="1:4" ht="13.5" x14ac:dyDescent="0.25">
      <c r="A775" s="91">
        <v>89212</v>
      </c>
      <c r="B775" s="198" t="s">
        <v>855</v>
      </c>
      <c r="C775" s="198" t="s">
        <v>672</v>
      </c>
      <c r="D775" s="199">
        <v>24.39</v>
      </c>
    </row>
    <row r="776" spans="1:4" ht="13.5" x14ac:dyDescent="0.25">
      <c r="A776" s="91">
        <v>89213</v>
      </c>
      <c r="B776" s="198" t="s">
        <v>856</v>
      </c>
      <c r="C776" s="198" t="s">
        <v>672</v>
      </c>
      <c r="D776" s="199">
        <v>3.84</v>
      </c>
    </row>
    <row r="777" spans="1:4" ht="13.5" x14ac:dyDescent="0.25">
      <c r="A777" s="91">
        <v>89214</v>
      </c>
      <c r="B777" s="198" t="s">
        <v>857</v>
      </c>
      <c r="C777" s="198" t="s">
        <v>672</v>
      </c>
      <c r="D777" s="199">
        <v>22.89</v>
      </c>
    </row>
    <row r="778" spans="1:4" ht="13.5" x14ac:dyDescent="0.25">
      <c r="A778" s="91">
        <v>89215</v>
      </c>
      <c r="B778" s="198" t="s">
        <v>858</v>
      </c>
      <c r="C778" s="198" t="s">
        <v>672</v>
      </c>
      <c r="D778" s="199">
        <v>69.209999999999994</v>
      </c>
    </row>
    <row r="779" spans="1:4" ht="13.5" x14ac:dyDescent="0.25">
      <c r="A779" s="91">
        <v>89221</v>
      </c>
      <c r="B779" s="198" t="s">
        <v>859</v>
      </c>
      <c r="C779" s="198" t="s">
        <v>672</v>
      </c>
      <c r="D779" s="199">
        <v>1.25</v>
      </c>
    </row>
    <row r="780" spans="1:4" ht="13.5" x14ac:dyDescent="0.25">
      <c r="A780" s="91">
        <v>89222</v>
      </c>
      <c r="B780" s="198" t="s">
        <v>860</v>
      </c>
      <c r="C780" s="198" t="s">
        <v>672</v>
      </c>
      <c r="D780" s="199">
        <v>0.14000000000000001</v>
      </c>
    </row>
    <row r="781" spans="1:4" ht="13.5" x14ac:dyDescent="0.25">
      <c r="A781" s="91">
        <v>89223</v>
      </c>
      <c r="B781" s="198" t="s">
        <v>861</v>
      </c>
      <c r="C781" s="198" t="s">
        <v>672</v>
      </c>
      <c r="D781" s="199">
        <v>1.17</v>
      </c>
    </row>
    <row r="782" spans="1:4" ht="13.5" x14ac:dyDescent="0.25">
      <c r="A782" s="91">
        <v>89224</v>
      </c>
      <c r="B782" s="198" t="s">
        <v>862</v>
      </c>
      <c r="C782" s="198" t="s">
        <v>672</v>
      </c>
      <c r="D782" s="199">
        <v>2.1</v>
      </c>
    </row>
    <row r="783" spans="1:4" ht="13.5" x14ac:dyDescent="0.25">
      <c r="A783" s="91">
        <v>89228</v>
      </c>
      <c r="B783" s="198" t="s">
        <v>863</v>
      </c>
      <c r="C783" s="198" t="s">
        <v>672</v>
      </c>
      <c r="D783" s="199">
        <v>42.4</v>
      </c>
    </row>
    <row r="784" spans="1:4" ht="13.5" x14ac:dyDescent="0.25">
      <c r="A784" s="91">
        <v>89229</v>
      </c>
      <c r="B784" s="198" t="s">
        <v>864</v>
      </c>
      <c r="C784" s="198" t="s">
        <v>672</v>
      </c>
      <c r="D784" s="199">
        <v>7.63</v>
      </c>
    </row>
    <row r="785" spans="1:4" ht="13.5" x14ac:dyDescent="0.25">
      <c r="A785" s="91">
        <v>89230</v>
      </c>
      <c r="B785" s="198" t="s">
        <v>865</v>
      </c>
      <c r="C785" s="198" t="s">
        <v>672</v>
      </c>
      <c r="D785" s="199">
        <v>125.61</v>
      </c>
    </row>
    <row r="786" spans="1:4" ht="13.5" x14ac:dyDescent="0.25">
      <c r="A786" s="91">
        <v>89231</v>
      </c>
      <c r="B786" s="198" t="s">
        <v>866</v>
      </c>
      <c r="C786" s="198" t="s">
        <v>672</v>
      </c>
      <c r="D786" s="199">
        <v>19.899999999999999</v>
      </c>
    </row>
    <row r="787" spans="1:4" ht="13.5" x14ac:dyDescent="0.25">
      <c r="A787" s="91">
        <v>89232</v>
      </c>
      <c r="B787" s="198" t="s">
        <v>867</v>
      </c>
      <c r="C787" s="198" t="s">
        <v>672</v>
      </c>
      <c r="D787" s="199">
        <v>224.06</v>
      </c>
    </row>
    <row r="788" spans="1:4" ht="13.5" x14ac:dyDescent="0.25">
      <c r="A788" s="91">
        <v>89233</v>
      </c>
      <c r="B788" s="198" t="s">
        <v>868</v>
      </c>
      <c r="C788" s="198" t="s">
        <v>672</v>
      </c>
      <c r="D788" s="199">
        <v>124.56</v>
      </c>
    </row>
    <row r="789" spans="1:4" ht="13.5" x14ac:dyDescent="0.25">
      <c r="A789" s="91">
        <v>89236</v>
      </c>
      <c r="B789" s="198" t="s">
        <v>869</v>
      </c>
      <c r="C789" s="198" t="s">
        <v>672</v>
      </c>
      <c r="D789" s="199">
        <v>293.43</v>
      </c>
    </row>
    <row r="790" spans="1:4" ht="13.5" x14ac:dyDescent="0.25">
      <c r="A790" s="91">
        <v>89237</v>
      </c>
      <c r="B790" s="198" t="s">
        <v>870</v>
      </c>
      <c r="C790" s="198" t="s">
        <v>672</v>
      </c>
      <c r="D790" s="199">
        <v>46.49</v>
      </c>
    </row>
    <row r="791" spans="1:4" ht="13.5" x14ac:dyDescent="0.25">
      <c r="A791" s="91">
        <v>89238</v>
      </c>
      <c r="B791" s="198" t="s">
        <v>871</v>
      </c>
      <c r="C791" s="198" t="s">
        <v>672</v>
      </c>
      <c r="D791" s="199">
        <v>523.4</v>
      </c>
    </row>
    <row r="792" spans="1:4" ht="13.5" x14ac:dyDescent="0.25">
      <c r="A792" s="91">
        <v>89239</v>
      </c>
      <c r="B792" s="198" t="s">
        <v>872</v>
      </c>
      <c r="C792" s="198" t="s">
        <v>672</v>
      </c>
      <c r="D792" s="199">
        <v>329.41</v>
      </c>
    </row>
    <row r="793" spans="1:4" ht="13.5" x14ac:dyDescent="0.25">
      <c r="A793" s="91">
        <v>89240</v>
      </c>
      <c r="B793" s="198" t="s">
        <v>873</v>
      </c>
      <c r="C793" s="198" t="s">
        <v>672</v>
      </c>
      <c r="D793" s="199">
        <v>90.05</v>
      </c>
    </row>
    <row r="794" spans="1:4" ht="13.5" x14ac:dyDescent="0.25">
      <c r="A794" s="91">
        <v>89241</v>
      </c>
      <c r="B794" s="198" t="s">
        <v>874</v>
      </c>
      <c r="C794" s="198" t="s">
        <v>672</v>
      </c>
      <c r="D794" s="199">
        <v>16.2</v>
      </c>
    </row>
    <row r="795" spans="1:4" ht="13.5" x14ac:dyDescent="0.25">
      <c r="A795" s="91">
        <v>89246</v>
      </c>
      <c r="B795" s="198" t="s">
        <v>875</v>
      </c>
      <c r="C795" s="198" t="s">
        <v>672</v>
      </c>
      <c r="D795" s="199">
        <v>254.97</v>
      </c>
    </row>
    <row r="796" spans="1:4" ht="13.5" x14ac:dyDescent="0.25">
      <c r="A796" s="91">
        <v>89247</v>
      </c>
      <c r="B796" s="198" t="s">
        <v>876</v>
      </c>
      <c r="C796" s="198" t="s">
        <v>672</v>
      </c>
      <c r="D796" s="199">
        <v>40.4</v>
      </c>
    </row>
    <row r="797" spans="1:4" ht="13.5" x14ac:dyDescent="0.25">
      <c r="A797" s="91">
        <v>89248</v>
      </c>
      <c r="B797" s="198" t="s">
        <v>877</v>
      </c>
      <c r="C797" s="198" t="s">
        <v>672</v>
      </c>
      <c r="D797" s="199">
        <v>454.8</v>
      </c>
    </row>
    <row r="798" spans="1:4" ht="13.5" x14ac:dyDescent="0.25">
      <c r="A798" s="91">
        <v>89249</v>
      </c>
      <c r="B798" s="198" t="s">
        <v>878</v>
      </c>
      <c r="C798" s="198" t="s">
        <v>672</v>
      </c>
      <c r="D798" s="199">
        <v>280.8</v>
      </c>
    </row>
    <row r="799" spans="1:4" ht="13.5" x14ac:dyDescent="0.25">
      <c r="A799" s="91">
        <v>89253</v>
      </c>
      <c r="B799" s="198" t="s">
        <v>879</v>
      </c>
      <c r="C799" s="198" t="s">
        <v>672</v>
      </c>
      <c r="D799" s="199">
        <v>73.790000000000006</v>
      </c>
    </row>
    <row r="800" spans="1:4" ht="13.5" x14ac:dyDescent="0.25">
      <c r="A800" s="91">
        <v>89254</v>
      </c>
      <c r="B800" s="198" t="s">
        <v>880</v>
      </c>
      <c r="C800" s="198" t="s">
        <v>672</v>
      </c>
      <c r="D800" s="199">
        <v>13.28</v>
      </c>
    </row>
    <row r="801" spans="1:4" ht="13.5" x14ac:dyDescent="0.25">
      <c r="A801" s="91">
        <v>89255</v>
      </c>
      <c r="B801" s="198" t="s">
        <v>881</v>
      </c>
      <c r="C801" s="198" t="s">
        <v>672</v>
      </c>
      <c r="D801" s="199">
        <v>118.62</v>
      </c>
    </row>
    <row r="802" spans="1:4" ht="13.5" x14ac:dyDescent="0.25">
      <c r="A802" s="91">
        <v>89256</v>
      </c>
      <c r="B802" s="198" t="s">
        <v>882</v>
      </c>
      <c r="C802" s="198" t="s">
        <v>672</v>
      </c>
      <c r="D802" s="199">
        <v>63.19</v>
      </c>
    </row>
    <row r="803" spans="1:4" ht="13.5" x14ac:dyDescent="0.25">
      <c r="A803" s="91">
        <v>89259</v>
      </c>
      <c r="B803" s="198" t="s">
        <v>883</v>
      </c>
      <c r="C803" s="198" t="s">
        <v>672</v>
      </c>
      <c r="D803" s="199">
        <v>14.2</v>
      </c>
    </row>
    <row r="804" spans="1:4" ht="13.5" x14ac:dyDescent="0.25">
      <c r="A804" s="91">
        <v>89260</v>
      </c>
      <c r="B804" s="198" t="s">
        <v>884</v>
      </c>
      <c r="C804" s="198" t="s">
        <v>672</v>
      </c>
      <c r="D804" s="199">
        <v>2.97</v>
      </c>
    </row>
    <row r="805" spans="1:4" ht="13.5" x14ac:dyDescent="0.25">
      <c r="A805" s="91">
        <v>89262</v>
      </c>
      <c r="B805" s="198" t="s">
        <v>885</v>
      </c>
      <c r="C805" s="198" t="s">
        <v>672</v>
      </c>
      <c r="D805" s="199">
        <v>26.61</v>
      </c>
    </row>
    <row r="806" spans="1:4" ht="13.5" x14ac:dyDescent="0.25">
      <c r="A806" s="91">
        <v>89264</v>
      </c>
      <c r="B806" s="198" t="s">
        <v>886</v>
      </c>
      <c r="C806" s="198" t="s">
        <v>672</v>
      </c>
      <c r="D806" s="199">
        <v>11.14</v>
      </c>
    </row>
    <row r="807" spans="1:4" ht="13.5" x14ac:dyDescent="0.25">
      <c r="A807" s="91">
        <v>89265</v>
      </c>
      <c r="B807" s="198" t="s">
        <v>887</v>
      </c>
      <c r="C807" s="198" t="s">
        <v>672</v>
      </c>
      <c r="D807" s="199">
        <v>2.33</v>
      </c>
    </row>
    <row r="808" spans="1:4" ht="13.5" x14ac:dyDescent="0.25">
      <c r="A808" s="91">
        <v>89266</v>
      </c>
      <c r="B808" s="198" t="s">
        <v>888</v>
      </c>
      <c r="C808" s="198" t="s">
        <v>672</v>
      </c>
      <c r="D808" s="199">
        <v>0.9</v>
      </c>
    </row>
    <row r="809" spans="1:4" ht="13.5" x14ac:dyDescent="0.25">
      <c r="A809" s="91">
        <v>89267</v>
      </c>
      <c r="B809" s="198" t="s">
        <v>889</v>
      </c>
      <c r="C809" s="198" t="s">
        <v>672</v>
      </c>
      <c r="D809" s="199">
        <v>42.45</v>
      </c>
    </row>
    <row r="810" spans="1:4" ht="13.5" x14ac:dyDescent="0.25">
      <c r="A810" s="91">
        <v>89268</v>
      </c>
      <c r="B810" s="198" t="s">
        <v>890</v>
      </c>
      <c r="C810" s="198" t="s">
        <v>672</v>
      </c>
      <c r="D810" s="199">
        <v>7.64</v>
      </c>
    </row>
    <row r="811" spans="1:4" ht="13.5" x14ac:dyDescent="0.25">
      <c r="A811" s="91">
        <v>89269</v>
      </c>
      <c r="B811" s="198" t="s">
        <v>891</v>
      </c>
      <c r="C811" s="198" t="s">
        <v>672</v>
      </c>
      <c r="D811" s="199">
        <v>2.97</v>
      </c>
    </row>
    <row r="812" spans="1:4" ht="13.5" x14ac:dyDescent="0.25">
      <c r="A812" s="91">
        <v>89270</v>
      </c>
      <c r="B812" s="198" t="s">
        <v>892</v>
      </c>
      <c r="C812" s="198" t="s">
        <v>672</v>
      </c>
      <c r="D812" s="199">
        <v>68.25</v>
      </c>
    </row>
    <row r="813" spans="1:4" ht="13.5" x14ac:dyDescent="0.25">
      <c r="A813" s="91">
        <v>89271</v>
      </c>
      <c r="B813" s="198" t="s">
        <v>893</v>
      </c>
      <c r="C813" s="198" t="s">
        <v>672</v>
      </c>
      <c r="D813" s="199">
        <v>21.63</v>
      </c>
    </row>
    <row r="814" spans="1:4" ht="13.5" x14ac:dyDescent="0.25">
      <c r="A814" s="91">
        <v>89274</v>
      </c>
      <c r="B814" s="198" t="s">
        <v>894</v>
      </c>
      <c r="C814" s="198" t="s">
        <v>672</v>
      </c>
      <c r="D814" s="199">
        <v>1.52</v>
      </c>
    </row>
    <row r="815" spans="1:4" ht="13.5" x14ac:dyDescent="0.25">
      <c r="A815" s="91">
        <v>89275</v>
      </c>
      <c r="B815" s="198" t="s">
        <v>895</v>
      </c>
      <c r="C815" s="198" t="s">
        <v>672</v>
      </c>
      <c r="D815" s="199">
        <v>0.18</v>
      </c>
    </row>
    <row r="816" spans="1:4" ht="13.5" x14ac:dyDescent="0.25">
      <c r="A816" s="91">
        <v>89276</v>
      </c>
      <c r="B816" s="198" t="s">
        <v>896</v>
      </c>
      <c r="C816" s="198" t="s">
        <v>672</v>
      </c>
      <c r="D816" s="199">
        <v>1.43</v>
      </c>
    </row>
    <row r="817" spans="1:4" ht="13.5" x14ac:dyDescent="0.25">
      <c r="A817" s="91">
        <v>89277</v>
      </c>
      <c r="B817" s="198" t="s">
        <v>897</v>
      </c>
      <c r="C817" s="198" t="s">
        <v>672</v>
      </c>
      <c r="D817" s="199">
        <v>6.33</v>
      </c>
    </row>
    <row r="818" spans="1:4" ht="13.5" x14ac:dyDescent="0.25">
      <c r="A818" s="91">
        <v>89280</v>
      </c>
      <c r="B818" s="198" t="s">
        <v>898</v>
      </c>
      <c r="C818" s="198" t="s">
        <v>672</v>
      </c>
      <c r="D818" s="199">
        <v>28.83</v>
      </c>
    </row>
    <row r="819" spans="1:4" ht="13.5" x14ac:dyDescent="0.25">
      <c r="A819" s="91">
        <v>89281</v>
      </c>
      <c r="B819" s="198" t="s">
        <v>899</v>
      </c>
      <c r="C819" s="198" t="s">
        <v>672</v>
      </c>
      <c r="D819" s="199">
        <v>4</v>
      </c>
    </row>
    <row r="820" spans="1:4" ht="13.5" x14ac:dyDescent="0.25">
      <c r="A820" s="91">
        <v>89870</v>
      </c>
      <c r="B820" s="198" t="s">
        <v>900</v>
      </c>
      <c r="C820" s="198" t="s">
        <v>672</v>
      </c>
      <c r="D820" s="199">
        <v>26.04</v>
      </c>
    </row>
    <row r="821" spans="1:4" ht="13.5" x14ac:dyDescent="0.25">
      <c r="A821" s="91">
        <v>89871</v>
      </c>
      <c r="B821" s="198" t="s">
        <v>901</v>
      </c>
      <c r="C821" s="198" t="s">
        <v>672</v>
      </c>
      <c r="D821" s="199">
        <v>4.8099999999999996</v>
      </c>
    </row>
    <row r="822" spans="1:4" ht="13.5" x14ac:dyDescent="0.25">
      <c r="A822" s="91">
        <v>89872</v>
      </c>
      <c r="B822" s="198" t="s">
        <v>902</v>
      </c>
      <c r="C822" s="198" t="s">
        <v>672</v>
      </c>
      <c r="D822" s="199">
        <v>1.88</v>
      </c>
    </row>
    <row r="823" spans="1:4" ht="13.5" x14ac:dyDescent="0.25">
      <c r="A823" s="91">
        <v>89873</v>
      </c>
      <c r="B823" s="198" t="s">
        <v>903</v>
      </c>
      <c r="C823" s="198" t="s">
        <v>672</v>
      </c>
      <c r="D823" s="199">
        <v>48.83</v>
      </c>
    </row>
    <row r="824" spans="1:4" ht="13.5" x14ac:dyDescent="0.25">
      <c r="A824" s="91">
        <v>89874</v>
      </c>
      <c r="B824" s="198" t="s">
        <v>904</v>
      </c>
      <c r="C824" s="198" t="s">
        <v>672</v>
      </c>
      <c r="D824" s="199">
        <v>131.43</v>
      </c>
    </row>
    <row r="825" spans="1:4" ht="13.5" x14ac:dyDescent="0.25">
      <c r="A825" s="91">
        <v>89878</v>
      </c>
      <c r="B825" s="198" t="s">
        <v>905</v>
      </c>
      <c r="C825" s="198" t="s">
        <v>672</v>
      </c>
      <c r="D825" s="199">
        <v>27.74</v>
      </c>
    </row>
    <row r="826" spans="1:4" ht="13.5" x14ac:dyDescent="0.25">
      <c r="A826" s="91">
        <v>89879</v>
      </c>
      <c r="B826" s="198" t="s">
        <v>906</v>
      </c>
      <c r="C826" s="198" t="s">
        <v>672</v>
      </c>
      <c r="D826" s="199">
        <v>5.12</v>
      </c>
    </row>
    <row r="827" spans="1:4" ht="13.5" x14ac:dyDescent="0.25">
      <c r="A827" s="91">
        <v>89880</v>
      </c>
      <c r="B827" s="198" t="s">
        <v>907</v>
      </c>
      <c r="C827" s="198" t="s">
        <v>672</v>
      </c>
      <c r="D827" s="199">
        <v>2</v>
      </c>
    </row>
    <row r="828" spans="1:4" ht="13.5" x14ac:dyDescent="0.25">
      <c r="A828" s="91">
        <v>89881</v>
      </c>
      <c r="B828" s="198" t="s">
        <v>908</v>
      </c>
      <c r="C828" s="198" t="s">
        <v>672</v>
      </c>
      <c r="D828" s="199">
        <v>52.03</v>
      </c>
    </row>
    <row r="829" spans="1:4" ht="13.5" x14ac:dyDescent="0.25">
      <c r="A829" s="91">
        <v>89882</v>
      </c>
      <c r="B829" s="198" t="s">
        <v>909</v>
      </c>
      <c r="C829" s="198" t="s">
        <v>672</v>
      </c>
      <c r="D829" s="199">
        <v>151.63999999999999</v>
      </c>
    </row>
    <row r="830" spans="1:4" ht="13.5" x14ac:dyDescent="0.25">
      <c r="A830" s="91">
        <v>90582</v>
      </c>
      <c r="B830" s="198" t="s">
        <v>910</v>
      </c>
      <c r="C830" s="198" t="s">
        <v>672</v>
      </c>
      <c r="D830" s="199">
        <v>0.33</v>
      </c>
    </row>
    <row r="831" spans="1:4" ht="13.5" x14ac:dyDescent="0.25">
      <c r="A831" s="91">
        <v>90583</v>
      </c>
      <c r="B831" s="198" t="s">
        <v>911</v>
      </c>
      <c r="C831" s="198" t="s">
        <v>672</v>
      </c>
      <c r="D831" s="199">
        <v>0.03</v>
      </c>
    </row>
    <row r="832" spans="1:4" ht="13.5" x14ac:dyDescent="0.25">
      <c r="A832" s="91">
        <v>90584</v>
      </c>
      <c r="B832" s="198" t="s">
        <v>912</v>
      </c>
      <c r="C832" s="198" t="s">
        <v>672</v>
      </c>
      <c r="D832" s="199">
        <v>0.26</v>
      </c>
    </row>
    <row r="833" spans="1:4" ht="13.5" x14ac:dyDescent="0.25">
      <c r="A833" s="91">
        <v>90585</v>
      </c>
      <c r="B833" s="198" t="s">
        <v>913</v>
      </c>
      <c r="C833" s="198" t="s">
        <v>672</v>
      </c>
      <c r="D833" s="199">
        <v>1.05</v>
      </c>
    </row>
    <row r="834" spans="1:4" ht="13.5" x14ac:dyDescent="0.25">
      <c r="A834" s="91">
        <v>90621</v>
      </c>
      <c r="B834" s="198" t="s">
        <v>914</v>
      </c>
      <c r="C834" s="198" t="s">
        <v>672</v>
      </c>
      <c r="D834" s="199">
        <v>1.78</v>
      </c>
    </row>
    <row r="835" spans="1:4" ht="13.5" x14ac:dyDescent="0.25">
      <c r="A835" s="91">
        <v>90622</v>
      </c>
      <c r="B835" s="198" t="s">
        <v>915</v>
      </c>
      <c r="C835" s="198" t="s">
        <v>672</v>
      </c>
      <c r="D835" s="199">
        <v>0.21</v>
      </c>
    </row>
    <row r="836" spans="1:4" ht="13.5" x14ac:dyDescent="0.25">
      <c r="A836" s="91">
        <v>90623</v>
      </c>
      <c r="B836" s="198" t="s">
        <v>916</v>
      </c>
      <c r="C836" s="198" t="s">
        <v>672</v>
      </c>
      <c r="D836" s="199">
        <v>2.23</v>
      </c>
    </row>
    <row r="837" spans="1:4" ht="13.5" x14ac:dyDescent="0.25">
      <c r="A837" s="91">
        <v>90624</v>
      </c>
      <c r="B837" s="198" t="s">
        <v>917</v>
      </c>
      <c r="C837" s="198" t="s">
        <v>672</v>
      </c>
      <c r="D837" s="199">
        <v>2.62</v>
      </c>
    </row>
    <row r="838" spans="1:4" ht="13.5" x14ac:dyDescent="0.25">
      <c r="A838" s="91">
        <v>90627</v>
      </c>
      <c r="B838" s="198" t="s">
        <v>918</v>
      </c>
      <c r="C838" s="198" t="s">
        <v>672</v>
      </c>
      <c r="D838" s="199">
        <v>45.31</v>
      </c>
    </row>
    <row r="839" spans="1:4" ht="13.5" x14ac:dyDescent="0.25">
      <c r="A839" s="91">
        <v>90628</v>
      </c>
      <c r="B839" s="198" t="s">
        <v>919</v>
      </c>
      <c r="C839" s="198" t="s">
        <v>672</v>
      </c>
      <c r="D839" s="199">
        <v>6.46</v>
      </c>
    </row>
    <row r="840" spans="1:4" ht="13.5" x14ac:dyDescent="0.25">
      <c r="A840" s="91">
        <v>90629</v>
      </c>
      <c r="B840" s="198" t="s">
        <v>920</v>
      </c>
      <c r="C840" s="198" t="s">
        <v>672</v>
      </c>
      <c r="D840" s="199">
        <v>56.7</v>
      </c>
    </row>
    <row r="841" spans="1:4" ht="13.5" x14ac:dyDescent="0.25">
      <c r="A841" s="91">
        <v>90630</v>
      </c>
      <c r="B841" s="198" t="s">
        <v>921</v>
      </c>
      <c r="C841" s="198" t="s">
        <v>672</v>
      </c>
      <c r="D841" s="199">
        <v>10.65</v>
      </c>
    </row>
    <row r="842" spans="1:4" ht="13.5" x14ac:dyDescent="0.25">
      <c r="A842" s="91">
        <v>90633</v>
      </c>
      <c r="B842" s="198" t="s">
        <v>922</v>
      </c>
      <c r="C842" s="198" t="s">
        <v>672</v>
      </c>
      <c r="D842" s="199">
        <v>3.87</v>
      </c>
    </row>
    <row r="843" spans="1:4" ht="13.5" x14ac:dyDescent="0.25">
      <c r="A843" s="91">
        <v>90634</v>
      </c>
      <c r="B843" s="198" t="s">
        <v>923</v>
      </c>
      <c r="C843" s="198" t="s">
        <v>672</v>
      </c>
      <c r="D843" s="199">
        <v>0.45</v>
      </c>
    </row>
    <row r="844" spans="1:4" ht="13.5" x14ac:dyDescent="0.25">
      <c r="A844" s="91">
        <v>90635</v>
      </c>
      <c r="B844" s="198" t="s">
        <v>924</v>
      </c>
      <c r="C844" s="198" t="s">
        <v>672</v>
      </c>
      <c r="D844" s="199">
        <v>4.2300000000000004</v>
      </c>
    </row>
    <row r="845" spans="1:4" ht="13.5" x14ac:dyDescent="0.25">
      <c r="A845" s="91">
        <v>90636</v>
      </c>
      <c r="B845" s="198" t="s">
        <v>925</v>
      </c>
      <c r="C845" s="198" t="s">
        <v>672</v>
      </c>
      <c r="D845" s="199">
        <v>5.25</v>
      </c>
    </row>
    <row r="846" spans="1:4" ht="13.5" x14ac:dyDescent="0.25">
      <c r="A846" s="91">
        <v>90639</v>
      </c>
      <c r="B846" s="198" t="s">
        <v>926</v>
      </c>
      <c r="C846" s="198" t="s">
        <v>672</v>
      </c>
      <c r="D846" s="199">
        <v>5.78</v>
      </c>
    </row>
    <row r="847" spans="1:4" ht="13.5" x14ac:dyDescent="0.25">
      <c r="A847" s="91">
        <v>90640</v>
      </c>
      <c r="B847" s="198" t="s">
        <v>927</v>
      </c>
      <c r="C847" s="198" t="s">
        <v>672</v>
      </c>
      <c r="D847" s="199">
        <v>0.68</v>
      </c>
    </row>
    <row r="848" spans="1:4" ht="13.5" x14ac:dyDescent="0.25">
      <c r="A848" s="91">
        <v>90641</v>
      </c>
      <c r="B848" s="198" t="s">
        <v>928</v>
      </c>
      <c r="C848" s="198" t="s">
        <v>672</v>
      </c>
      <c r="D848" s="199">
        <v>6.32</v>
      </c>
    </row>
    <row r="849" spans="1:4" ht="13.5" x14ac:dyDescent="0.25">
      <c r="A849" s="91">
        <v>90642</v>
      </c>
      <c r="B849" s="198" t="s">
        <v>929</v>
      </c>
      <c r="C849" s="198" t="s">
        <v>672</v>
      </c>
      <c r="D849" s="199">
        <v>6.86</v>
      </c>
    </row>
    <row r="850" spans="1:4" ht="13.5" x14ac:dyDescent="0.25">
      <c r="A850" s="91">
        <v>90646</v>
      </c>
      <c r="B850" s="198" t="s">
        <v>930</v>
      </c>
      <c r="C850" s="198" t="s">
        <v>672</v>
      </c>
      <c r="D850" s="199">
        <v>0.61</v>
      </c>
    </row>
    <row r="851" spans="1:4" ht="13.5" x14ac:dyDescent="0.25">
      <c r="A851" s="91">
        <v>90647</v>
      </c>
      <c r="B851" s="198" t="s">
        <v>931</v>
      </c>
      <c r="C851" s="198" t="s">
        <v>672</v>
      </c>
      <c r="D851" s="199">
        <v>7.0000000000000007E-2</v>
      </c>
    </row>
    <row r="852" spans="1:4" ht="13.5" x14ac:dyDescent="0.25">
      <c r="A852" s="91">
        <v>90648</v>
      </c>
      <c r="B852" s="198" t="s">
        <v>932</v>
      </c>
      <c r="C852" s="198" t="s">
        <v>672</v>
      </c>
      <c r="D852" s="199">
        <v>0.67</v>
      </c>
    </row>
    <row r="853" spans="1:4" ht="13.5" x14ac:dyDescent="0.25">
      <c r="A853" s="91">
        <v>90649</v>
      </c>
      <c r="B853" s="198" t="s">
        <v>933</v>
      </c>
      <c r="C853" s="198" t="s">
        <v>672</v>
      </c>
      <c r="D853" s="199">
        <v>8.17</v>
      </c>
    </row>
    <row r="854" spans="1:4" ht="13.5" x14ac:dyDescent="0.25">
      <c r="A854" s="91">
        <v>90652</v>
      </c>
      <c r="B854" s="198" t="s">
        <v>934</v>
      </c>
      <c r="C854" s="198" t="s">
        <v>672</v>
      </c>
      <c r="D854" s="199">
        <v>3.76</v>
      </c>
    </row>
    <row r="855" spans="1:4" ht="13.5" x14ac:dyDescent="0.25">
      <c r="A855" s="91">
        <v>90653</v>
      </c>
      <c r="B855" s="198" t="s">
        <v>935</v>
      </c>
      <c r="C855" s="198" t="s">
        <v>672</v>
      </c>
      <c r="D855" s="199">
        <v>0.44</v>
      </c>
    </row>
    <row r="856" spans="1:4" ht="13.5" x14ac:dyDescent="0.25">
      <c r="A856" s="91">
        <v>90654</v>
      </c>
      <c r="B856" s="198" t="s">
        <v>936</v>
      </c>
      <c r="C856" s="198" t="s">
        <v>672</v>
      </c>
      <c r="D856" s="199">
        <v>4.1100000000000003</v>
      </c>
    </row>
    <row r="857" spans="1:4" ht="13.5" x14ac:dyDescent="0.25">
      <c r="A857" s="91">
        <v>90655</v>
      </c>
      <c r="B857" s="198" t="s">
        <v>937</v>
      </c>
      <c r="C857" s="198" t="s">
        <v>672</v>
      </c>
      <c r="D857" s="199">
        <v>5.38</v>
      </c>
    </row>
    <row r="858" spans="1:4" ht="13.5" x14ac:dyDescent="0.25">
      <c r="A858" s="91">
        <v>90658</v>
      </c>
      <c r="B858" s="198" t="s">
        <v>938</v>
      </c>
      <c r="C858" s="198" t="s">
        <v>672</v>
      </c>
      <c r="D858" s="199">
        <v>4.03</v>
      </c>
    </row>
    <row r="859" spans="1:4" ht="13.5" x14ac:dyDescent="0.25">
      <c r="A859" s="91">
        <v>90659</v>
      </c>
      <c r="B859" s="198" t="s">
        <v>939</v>
      </c>
      <c r="C859" s="198" t="s">
        <v>672</v>
      </c>
      <c r="D859" s="199">
        <v>0.47</v>
      </c>
    </row>
    <row r="860" spans="1:4" ht="13.5" x14ac:dyDescent="0.25">
      <c r="A860" s="91">
        <v>90660</v>
      </c>
      <c r="B860" s="198" t="s">
        <v>940</v>
      </c>
      <c r="C860" s="198" t="s">
        <v>672</v>
      </c>
      <c r="D860" s="199">
        <v>4.41</v>
      </c>
    </row>
    <row r="861" spans="1:4" ht="13.5" x14ac:dyDescent="0.25">
      <c r="A861" s="91">
        <v>90661</v>
      </c>
      <c r="B861" s="198" t="s">
        <v>941</v>
      </c>
      <c r="C861" s="198" t="s">
        <v>672</v>
      </c>
      <c r="D861" s="199">
        <v>5.38</v>
      </c>
    </row>
    <row r="862" spans="1:4" ht="13.5" x14ac:dyDescent="0.25">
      <c r="A862" s="91">
        <v>90664</v>
      </c>
      <c r="B862" s="198" t="s">
        <v>942</v>
      </c>
      <c r="C862" s="198" t="s">
        <v>672</v>
      </c>
      <c r="D862" s="199">
        <v>5.58</v>
      </c>
    </row>
    <row r="863" spans="1:4" ht="13.5" x14ac:dyDescent="0.25">
      <c r="A863" s="91">
        <v>90665</v>
      </c>
      <c r="B863" s="198" t="s">
        <v>943</v>
      </c>
      <c r="C863" s="198" t="s">
        <v>672</v>
      </c>
      <c r="D863" s="199">
        <v>0.64</v>
      </c>
    </row>
    <row r="864" spans="1:4" ht="13.5" x14ac:dyDescent="0.25">
      <c r="A864" s="91">
        <v>90666</v>
      </c>
      <c r="B864" s="198" t="s">
        <v>944</v>
      </c>
      <c r="C864" s="198" t="s">
        <v>672</v>
      </c>
      <c r="D864" s="199">
        <v>6.09</v>
      </c>
    </row>
    <row r="865" spans="1:4" ht="13.5" x14ac:dyDescent="0.25">
      <c r="A865" s="91">
        <v>90667</v>
      </c>
      <c r="B865" s="198" t="s">
        <v>945</v>
      </c>
      <c r="C865" s="198" t="s">
        <v>672</v>
      </c>
      <c r="D865" s="199">
        <v>11.15</v>
      </c>
    </row>
    <row r="866" spans="1:4" ht="13.5" x14ac:dyDescent="0.25">
      <c r="A866" s="91">
        <v>90670</v>
      </c>
      <c r="B866" s="198" t="s">
        <v>946</v>
      </c>
      <c r="C866" s="198" t="s">
        <v>672</v>
      </c>
      <c r="D866" s="199">
        <v>207.96</v>
      </c>
    </row>
    <row r="867" spans="1:4" ht="13.5" x14ac:dyDescent="0.25">
      <c r="A867" s="91">
        <v>90671</v>
      </c>
      <c r="B867" s="198" t="s">
        <v>947</v>
      </c>
      <c r="C867" s="198" t="s">
        <v>672</v>
      </c>
      <c r="D867" s="199">
        <v>28.87</v>
      </c>
    </row>
    <row r="868" spans="1:4" ht="13.5" x14ac:dyDescent="0.25">
      <c r="A868" s="91">
        <v>90672</v>
      </c>
      <c r="B868" s="198" t="s">
        <v>948</v>
      </c>
      <c r="C868" s="198" t="s">
        <v>672</v>
      </c>
      <c r="D868" s="199">
        <v>260.24</v>
      </c>
    </row>
    <row r="869" spans="1:4" ht="13.5" x14ac:dyDescent="0.25">
      <c r="A869" s="91">
        <v>90673</v>
      </c>
      <c r="B869" s="198" t="s">
        <v>949</v>
      </c>
      <c r="C869" s="198" t="s">
        <v>672</v>
      </c>
      <c r="D869" s="199">
        <v>89.2</v>
      </c>
    </row>
    <row r="870" spans="1:4" ht="13.5" x14ac:dyDescent="0.25">
      <c r="A870" s="91">
        <v>90676</v>
      </c>
      <c r="B870" s="198" t="s">
        <v>950</v>
      </c>
      <c r="C870" s="198" t="s">
        <v>672</v>
      </c>
      <c r="D870" s="199">
        <v>102.11</v>
      </c>
    </row>
    <row r="871" spans="1:4" ht="13.5" x14ac:dyDescent="0.25">
      <c r="A871" s="91">
        <v>90677</v>
      </c>
      <c r="B871" s="198" t="s">
        <v>951</v>
      </c>
      <c r="C871" s="198" t="s">
        <v>672</v>
      </c>
      <c r="D871" s="199">
        <v>14.17</v>
      </c>
    </row>
    <row r="872" spans="1:4" ht="13.5" x14ac:dyDescent="0.25">
      <c r="A872" s="91">
        <v>90678</v>
      </c>
      <c r="B872" s="198" t="s">
        <v>952</v>
      </c>
      <c r="C872" s="198" t="s">
        <v>672</v>
      </c>
      <c r="D872" s="199">
        <v>127.78</v>
      </c>
    </row>
    <row r="873" spans="1:4" ht="13.5" x14ac:dyDescent="0.25">
      <c r="A873" s="91">
        <v>90679</v>
      </c>
      <c r="B873" s="198" t="s">
        <v>953</v>
      </c>
      <c r="C873" s="198" t="s">
        <v>672</v>
      </c>
      <c r="D873" s="199">
        <v>68.37</v>
      </c>
    </row>
    <row r="874" spans="1:4" ht="13.5" x14ac:dyDescent="0.25">
      <c r="A874" s="91">
        <v>90682</v>
      </c>
      <c r="B874" s="198" t="s">
        <v>954</v>
      </c>
      <c r="C874" s="198" t="s">
        <v>672</v>
      </c>
      <c r="D874" s="199">
        <v>29.53</v>
      </c>
    </row>
    <row r="875" spans="1:4" ht="13.5" x14ac:dyDescent="0.25">
      <c r="A875" s="91">
        <v>90683</v>
      </c>
      <c r="B875" s="198" t="s">
        <v>955</v>
      </c>
      <c r="C875" s="198" t="s">
        <v>672</v>
      </c>
      <c r="D875" s="199">
        <v>3.5</v>
      </c>
    </row>
    <row r="876" spans="1:4" ht="13.5" x14ac:dyDescent="0.25">
      <c r="A876" s="91">
        <v>90684</v>
      </c>
      <c r="B876" s="198" t="s">
        <v>956</v>
      </c>
      <c r="C876" s="198" t="s">
        <v>672</v>
      </c>
      <c r="D876" s="199">
        <v>32.299999999999997</v>
      </c>
    </row>
    <row r="877" spans="1:4" ht="13.5" x14ac:dyDescent="0.25">
      <c r="A877" s="91">
        <v>90685</v>
      </c>
      <c r="B877" s="198" t="s">
        <v>957</v>
      </c>
      <c r="C877" s="198" t="s">
        <v>672</v>
      </c>
      <c r="D877" s="199">
        <v>42.41</v>
      </c>
    </row>
    <row r="878" spans="1:4" ht="13.5" x14ac:dyDescent="0.25">
      <c r="A878" s="91">
        <v>90688</v>
      </c>
      <c r="B878" s="198" t="s">
        <v>958</v>
      </c>
      <c r="C878" s="198" t="s">
        <v>672</v>
      </c>
      <c r="D878" s="199">
        <v>15.18</v>
      </c>
    </row>
    <row r="879" spans="1:4" ht="13.5" x14ac:dyDescent="0.25">
      <c r="A879" s="91">
        <v>90689</v>
      </c>
      <c r="B879" s="198" t="s">
        <v>959</v>
      </c>
      <c r="C879" s="198" t="s">
        <v>672</v>
      </c>
      <c r="D879" s="199">
        <v>1.53</v>
      </c>
    </row>
    <row r="880" spans="1:4" ht="13.5" x14ac:dyDescent="0.25">
      <c r="A880" s="91">
        <v>90690</v>
      </c>
      <c r="B880" s="198" t="s">
        <v>960</v>
      </c>
      <c r="C880" s="198" t="s">
        <v>672</v>
      </c>
      <c r="D880" s="199">
        <v>18.97</v>
      </c>
    </row>
    <row r="881" spans="1:4" ht="13.5" x14ac:dyDescent="0.25">
      <c r="A881" s="91">
        <v>90691</v>
      </c>
      <c r="B881" s="198" t="s">
        <v>961</v>
      </c>
      <c r="C881" s="198" t="s">
        <v>672</v>
      </c>
      <c r="D881" s="199">
        <v>39.06</v>
      </c>
    </row>
    <row r="882" spans="1:4" ht="13.5" x14ac:dyDescent="0.25">
      <c r="A882" s="91">
        <v>90957</v>
      </c>
      <c r="B882" s="198" t="s">
        <v>962</v>
      </c>
      <c r="C882" s="198" t="s">
        <v>672</v>
      </c>
      <c r="D882" s="199">
        <v>3.45</v>
      </c>
    </row>
    <row r="883" spans="1:4" ht="13.5" x14ac:dyDescent="0.25">
      <c r="A883" s="91">
        <v>90958</v>
      </c>
      <c r="B883" s="198" t="s">
        <v>963</v>
      </c>
      <c r="C883" s="198" t="s">
        <v>672</v>
      </c>
      <c r="D883" s="199">
        <v>0.47</v>
      </c>
    </row>
    <row r="884" spans="1:4" ht="13.5" x14ac:dyDescent="0.25">
      <c r="A884" s="91">
        <v>90960</v>
      </c>
      <c r="B884" s="198" t="s">
        <v>964</v>
      </c>
      <c r="C884" s="198" t="s">
        <v>672</v>
      </c>
      <c r="D884" s="199">
        <v>4.6100000000000003</v>
      </c>
    </row>
    <row r="885" spans="1:4" ht="13.5" x14ac:dyDescent="0.25">
      <c r="A885" s="91">
        <v>90961</v>
      </c>
      <c r="B885" s="198" t="s">
        <v>965</v>
      </c>
      <c r="C885" s="198" t="s">
        <v>672</v>
      </c>
      <c r="D885" s="199">
        <v>0.64</v>
      </c>
    </row>
    <row r="886" spans="1:4" ht="13.5" x14ac:dyDescent="0.25">
      <c r="A886" s="91">
        <v>90962</v>
      </c>
      <c r="B886" s="198" t="s">
        <v>966</v>
      </c>
      <c r="C886" s="198" t="s">
        <v>672</v>
      </c>
      <c r="D886" s="199">
        <v>5.77</v>
      </c>
    </row>
    <row r="887" spans="1:4" ht="13.5" x14ac:dyDescent="0.25">
      <c r="A887" s="91">
        <v>90963</v>
      </c>
      <c r="B887" s="198" t="s">
        <v>967</v>
      </c>
      <c r="C887" s="198" t="s">
        <v>672</v>
      </c>
      <c r="D887" s="199">
        <v>11.15</v>
      </c>
    </row>
    <row r="888" spans="1:4" ht="13.5" x14ac:dyDescent="0.25">
      <c r="A888" s="91">
        <v>90968</v>
      </c>
      <c r="B888" s="198" t="s">
        <v>968</v>
      </c>
      <c r="C888" s="198" t="s">
        <v>672</v>
      </c>
      <c r="D888" s="199">
        <v>4.62</v>
      </c>
    </row>
    <row r="889" spans="1:4" ht="13.5" x14ac:dyDescent="0.25">
      <c r="A889" s="91">
        <v>90969</v>
      </c>
      <c r="B889" s="198" t="s">
        <v>969</v>
      </c>
      <c r="C889" s="198" t="s">
        <v>672</v>
      </c>
      <c r="D889" s="199">
        <v>0.64</v>
      </c>
    </row>
    <row r="890" spans="1:4" ht="13.5" x14ac:dyDescent="0.25">
      <c r="A890" s="91">
        <v>90970</v>
      </c>
      <c r="B890" s="198" t="s">
        <v>970</v>
      </c>
      <c r="C890" s="198" t="s">
        <v>672</v>
      </c>
      <c r="D890" s="199">
        <v>5.79</v>
      </c>
    </row>
    <row r="891" spans="1:4" ht="13.5" x14ac:dyDescent="0.25">
      <c r="A891" s="91">
        <v>90971</v>
      </c>
      <c r="B891" s="198" t="s">
        <v>971</v>
      </c>
      <c r="C891" s="198" t="s">
        <v>672</v>
      </c>
      <c r="D891" s="199">
        <v>45.17</v>
      </c>
    </row>
    <row r="892" spans="1:4" ht="13.5" x14ac:dyDescent="0.25">
      <c r="A892" s="91">
        <v>90975</v>
      </c>
      <c r="B892" s="198" t="s">
        <v>972</v>
      </c>
      <c r="C892" s="198" t="s">
        <v>672</v>
      </c>
      <c r="D892" s="199">
        <v>11.74</v>
      </c>
    </row>
    <row r="893" spans="1:4" ht="13.5" x14ac:dyDescent="0.25">
      <c r="A893" s="91">
        <v>90976</v>
      </c>
      <c r="B893" s="198" t="s">
        <v>973</v>
      </c>
      <c r="C893" s="198" t="s">
        <v>672</v>
      </c>
      <c r="D893" s="199">
        <v>1.63</v>
      </c>
    </row>
    <row r="894" spans="1:4" ht="13.5" x14ac:dyDescent="0.25">
      <c r="A894" s="91">
        <v>90977</v>
      </c>
      <c r="B894" s="198" t="s">
        <v>974</v>
      </c>
      <c r="C894" s="198" t="s">
        <v>672</v>
      </c>
      <c r="D894" s="199">
        <v>14.7</v>
      </c>
    </row>
    <row r="895" spans="1:4" ht="13.5" x14ac:dyDescent="0.25">
      <c r="A895" s="91">
        <v>90978</v>
      </c>
      <c r="B895" s="198" t="s">
        <v>975</v>
      </c>
      <c r="C895" s="198" t="s">
        <v>672</v>
      </c>
      <c r="D895" s="199">
        <v>117.2</v>
      </c>
    </row>
    <row r="896" spans="1:4" ht="13.5" x14ac:dyDescent="0.25">
      <c r="A896" s="91">
        <v>90992</v>
      </c>
      <c r="B896" s="198" t="s">
        <v>976</v>
      </c>
      <c r="C896" s="198" t="s">
        <v>672</v>
      </c>
      <c r="D896" s="199">
        <v>5.48</v>
      </c>
    </row>
    <row r="897" spans="1:4" ht="13.5" x14ac:dyDescent="0.25">
      <c r="A897" s="91">
        <v>90993</v>
      </c>
      <c r="B897" s="198" t="s">
        <v>977</v>
      </c>
      <c r="C897" s="198" t="s">
        <v>672</v>
      </c>
      <c r="D897" s="199">
        <v>0.76</v>
      </c>
    </row>
    <row r="898" spans="1:4" ht="13.5" x14ac:dyDescent="0.25">
      <c r="A898" s="91">
        <v>90994</v>
      </c>
      <c r="B898" s="198" t="s">
        <v>978</v>
      </c>
      <c r="C898" s="198" t="s">
        <v>672</v>
      </c>
      <c r="D898" s="199">
        <v>6.86</v>
      </c>
    </row>
    <row r="899" spans="1:4" ht="13.5" x14ac:dyDescent="0.25">
      <c r="A899" s="91">
        <v>90995</v>
      </c>
      <c r="B899" s="198" t="s">
        <v>979</v>
      </c>
      <c r="C899" s="198" t="s">
        <v>672</v>
      </c>
      <c r="D899" s="199">
        <v>61.36</v>
      </c>
    </row>
    <row r="900" spans="1:4" ht="13.5" x14ac:dyDescent="0.25">
      <c r="A900" s="91">
        <v>91021</v>
      </c>
      <c r="B900" s="198" t="s">
        <v>980</v>
      </c>
      <c r="C900" s="198" t="s">
        <v>672</v>
      </c>
      <c r="D900" s="199">
        <v>5.54</v>
      </c>
    </row>
    <row r="901" spans="1:4" ht="13.5" x14ac:dyDescent="0.25">
      <c r="A901" s="91">
        <v>91026</v>
      </c>
      <c r="B901" s="198" t="s">
        <v>981</v>
      </c>
      <c r="C901" s="198" t="s">
        <v>672</v>
      </c>
      <c r="D901" s="199">
        <v>15.68</v>
      </c>
    </row>
    <row r="902" spans="1:4" ht="13.5" x14ac:dyDescent="0.25">
      <c r="A902" s="91">
        <v>91027</v>
      </c>
      <c r="B902" s="198" t="s">
        <v>982</v>
      </c>
      <c r="C902" s="198" t="s">
        <v>672</v>
      </c>
      <c r="D902" s="199">
        <v>3.28</v>
      </c>
    </row>
    <row r="903" spans="1:4" ht="13.5" x14ac:dyDescent="0.25">
      <c r="A903" s="91">
        <v>91028</v>
      </c>
      <c r="B903" s="198" t="s">
        <v>983</v>
      </c>
      <c r="C903" s="198" t="s">
        <v>672</v>
      </c>
      <c r="D903" s="199">
        <v>1.27</v>
      </c>
    </row>
    <row r="904" spans="1:4" ht="13.5" x14ac:dyDescent="0.25">
      <c r="A904" s="91">
        <v>91029</v>
      </c>
      <c r="B904" s="198" t="s">
        <v>984</v>
      </c>
      <c r="C904" s="198" t="s">
        <v>672</v>
      </c>
      <c r="D904" s="199">
        <v>29.39</v>
      </c>
    </row>
    <row r="905" spans="1:4" ht="13.5" x14ac:dyDescent="0.25">
      <c r="A905" s="91">
        <v>91030</v>
      </c>
      <c r="B905" s="198" t="s">
        <v>985</v>
      </c>
      <c r="C905" s="198" t="s">
        <v>672</v>
      </c>
      <c r="D905" s="199">
        <v>106.14</v>
      </c>
    </row>
    <row r="906" spans="1:4" ht="13.5" x14ac:dyDescent="0.25">
      <c r="A906" s="91">
        <v>91273</v>
      </c>
      <c r="B906" s="198" t="s">
        <v>986</v>
      </c>
      <c r="C906" s="198" t="s">
        <v>672</v>
      </c>
      <c r="D906" s="199">
        <v>0.48</v>
      </c>
    </row>
    <row r="907" spans="1:4" ht="13.5" x14ac:dyDescent="0.25">
      <c r="A907" s="91">
        <v>91274</v>
      </c>
      <c r="B907" s="198" t="s">
        <v>987</v>
      </c>
      <c r="C907" s="198" t="s">
        <v>672</v>
      </c>
      <c r="D907" s="199">
        <v>0.06</v>
      </c>
    </row>
    <row r="908" spans="1:4" ht="13.5" x14ac:dyDescent="0.25">
      <c r="A908" s="91">
        <v>91275</v>
      </c>
      <c r="B908" s="198" t="s">
        <v>988</v>
      </c>
      <c r="C908" s="198" t="s">
        <v>672</v>
      </c>
      <c r="D908" s="199">
        <v>0.6</v>
      </c>
    </row>
    <row r="909" spans="1:4" ht="13.5" x14ac:dyDescent="0.25">
      <c r="A909" s="91">
        <v>91276</v>
      </c>
      <c r="B909" s="198" t="s">
        <v>989</v>
      </c>
      <c r="C909" s="198" t="s">
        <v>672</v>
      </c>
      <c r="D909" s="199">
        <v>8.32</v>
      </c>
    </row>
    <row r="910" spans="1:4" ht="13.5" x14ac:dyDescent="0.25">
      <c r="A910" s="91">
        <v>91279</v>
      </c>
      <c r="B910" s="198" t="s">
        <v>990</v>
      </c>
      <c r="C910" s="198" t="s">
        <v>672</v>
      </c>
      <c r="D910" s="199">
        <v>0.79</v>
      </c>
    </row>
    <row r="911" spans="1:4" ht="13.5" x14ac:dyDescent="0.25">
      <c r="A911" s="91">
        <v>91280</v>
      </c>
      <c r="B911" s="198" t="s">
        <v>991</v>
      </c>
      <c r="C911" s="198" t="s">
        <v>672</v>
      </c>
      <c r="D911" s="199">
        <v>0.09</v>
      </c>
    </row>
    <row r="912" spans="1:4" ht="13.5" x14ac:dyDescent="0.25">
      <c r="A912" s="91">
        <v>91281</v>
      </c>
      <c r="B912" s="198" t="s">
        <v>992</v>
      </c>
      <c r="C912" s="198" t="s">
        <v>672</v>
      </c>
      <c r="D912" s="199">
        <v>0.99</v>
      </c>
    </row>
    <row r="913" spans="1:4" ht="13.5" x14ac:dyDescent="0.25">
      <c r="A913" s="91">
        <v>91282</v>
      </c>
      <c r="B913" s="198" t="s">
        <v>993</v>
      </c>
      <c r="C913" s="198" t="s">
        <v>672</v>
      </c>
      <c r="D913" s="199">
        <v>19.89</v>
      </c>
    </row>
    <row r="914" spans="1:4" ht="13.5" x14ac:dyDescent="0.25">
      <c r="A914" s="91">
        <v>91354</v>
      </c>
      <c r="B914" s="198" t="s">
        <v>994</v>
      </c>
      <c r="C914" s="198" t="s">
        <v>672</v>
      </c>
      <c r="D914" s="199">
        <v>12.06</v>
      </c>
    </row>
    <row r="915" spans="1:4" ht="13.5" x14ac:dyDescent="0.25">
      <c r="A915" s="91">
        <v>91355</v>
      </c>
      <c r="B915" s="198" t="s">
        <v>995</v>
      </c>
      <c r="C915" s="198" t="s">
        <v>672</v>
      </c>
      <c r="D915" s="199">
        <v>2.5299999999999998</v>
      </c>
    </row>
    <row r="916" spans="1:4" ht="13.5" x14ac:dyDescent="0.25">
      <c r="A916" s="91">
        <v>91356</v>
      </c>
      <c r="B916" s="198" t="s">
        <v>996</v>
      </c>
      <c r="C916" s="198" t="s">
        <v>672</v>
      </c>
      <c r="D916" s="199">
        <v>0.98</v>
      </c>
    </row>
    <row r="917" spans="1:4" ht="13.5" x14ac:dyDescent="0.25">
      <c r="A917" s="91">
        <v>91359</v>
      </c>
      <c r="B917" s="198" t="s">
        <v>997</v>
      </c>
      <c r="C917" s="198" t="s">
        <v>672</v>
      </c>
      <c r="D917" s="199">
        <v>14.05</v>
      </c>
    </row>
    <row r="918" spans="1:4" ht="13.5" x14ac:dyDescent="0.25">
      <c r="A918" s="91">
        <v>91360</v>
      </c>
      <c r="B918" s="198" t="s">
        <v>998</v>
      </c>
      <c r="C918" s="198" t="s">
        <v>672</v>
      </c>
      <c r="D918" s="199">
        <v>2.94</v>
      </c>
    </row>
    <row r="919" spans="1:4" ht="13.5" x14ac:dyDescent="0.25">
      <c r="A919" s="91">
        <v>91361</v>
      </c>
      <c r="B919" s="198" t="s">
        <v>999</v>
      </c>
      <c r="C919" s="198" t="s">
        <v>672</v>
      </c>
      <c r="D919" s="199">
        <v>1.1399999999999999</v>
      </c>
    </row>
    <row r="920" spans="1:4" ht="13.5" x14ac:dyDescent="0.25">
      <c r="A920" s="91">
        <v>91367</v>
      </c>
      <c r="B920" s="198" t="s">
        <v>1000</v>
      </c>
      <c r="C920" s="198" t="s">
        <v>672</v>
      </c>
      <c r="D920" s="199">
        <v>17.989999999999998</v>
      </c>
    </row>
    <row r="921" spans="1:4" ht="13.5" x14ac:dyDescent="0.25">
      <c r="A921" s="91">
        <v>91368</v>
      </c>
      <c r="B921" s="198" t="s">
        <v>1001</v>
      </c>
      <c r="C921" s="198" t="s">
        <v>672</v>
      </c>
      <c r="D921" s="199">
        <v>3.32</v>
      </c>
    </row>
    <row r="922" spans="1:4" ht="13.5" x14ac:dyDescent="0.25">
      <c r="A922" s="91">
        <v>91369</v>
      </c>
      <c r="B922" s="198" t="s">
        <v>1002</v>
      </c>
      <c r="C922" s="198" t="s">
        <v>672</v>
      </c>
      <c r="D922" s="199">
        <v>1.29</v>
      </c>
    </row>
    <row r="923" spans="1:4" ht="13.5" x14ac:dyDescent="0.25">
      <c r="A923" s="91">
        <v>91375</v>
      </c>
      <c r="B923" s="198" t="s">
        <v>1003</v>
      </c>
      <c r="C923" s="198" t="s">
        <v>672</v>
      </c>
      <c r="D923" s="199">
        <v>10.16</v>
      </c>
    </row>
    <row r="924" spans="1:4" ht="13.5" x14ac:dyDescent="0.25">
      <c r="A924" s="91">
        <v>91376</v>
      </c>
      <c r="B924" s="198" t="s">
        <v>1004</v>
      </c>
      <c r="C924" s="198" t="s">
        <v>672</v>
      </c>
      <c r="D924" s="199">
        <v>2.13</v>
      </c>
    </row>
    <row r="925" spans="1:4" ht="13.5" x14ac:dyDescent="0.25">
      <c r="A925" s="91">
        <v>91377</v>
      </c>
      <c r="B925" s="198" t="s">
        <v>1005</v>
      </c>
      <c r="C925" s="198" t="s">
        <v>672</v>
      </c>
      <c r="D925" s="199">
        <v>0.82</v>
      </c>
    </row>
    <row r="926" spans="1:4" ht="13.5" x14ac:dyDescent="0.25">
      <c r="A926" s="91">
        <v>91380</v>
      </c>
      <c r="B926" s="198" t="s">
        <v>1006</v>
      </c>
      <c r="C926" s="198" t="s">
        <v>672</v>
      </c>
      <c r="D926" s="199">
        <v>20.39</v>
      </c>
    </row>
    <row r="927" spans="1:4" ht="13.5" x14ac:dyDescent="0.25">
      <c r="A927" s="91">
        <v>91381</v>
      </c>
      <c r="B927" s="198" t="s">
        <v>1007</v>
      </c>
      <c r="C927" s="198" t="s">
        <v>672</v>
      </c>
      <c r="D927" s="199">
        <v>3.76</v>
      </c>
    </row>
    <row r="928" spans="1:4" ht="13.5" x14ac:dyDescent="0.25">
      <c r="A928" s="91">
        <v>91382</v>
      </c>
      <c r="B928" s="198" t="s">
        <v>1008</v>
      </c>
      <c r="C928" s="198" t="s">
        <v>672</v>
      </c>
      <c r="D928" s="199">
        <v>1.47</v>
      </c>
    </row>
    <row r="929" spans="1:4" ht="13.5" x14ac:dyDescent="0.25">
      <c r="A929" s="91">
        <v>91383</v>
      </c>
      <c r="B929" s="198" t="s">
        <v>1009</v>
      </c>
      <c r="C929" s="198" t="s">
        <v>672</v>
      </c>
      <c r="D929" s="199">
        <v>38.25</v>
      </c>
    </row>
    <row r="930" spans="1:4" ht="13.5" x14ac:dyDescent="0.25">
      <c r="A930" s="91">
        <v>91384</v>
      </c>
      <c r="B930" s="198" t="s">
        <v>1010</v>
      </c>
      <c r="C930" s="198" t="s">
        <v>672</v>
      </c>
      <c r="D930" s="199">
        <v>105.7</v>
      </c>
    </row>
    <row r="931" spans="1:4" ht="13.5" x14ac:dyDescent="0.25">
      <c r="A931" s="91">
        <v>91390</v>
      </c>
      <c r="B931" s="198" t="s">
        <v>1011</v>
      </c>
      <c r="C931" s="198" t="s">
        <v>672</v>
      </c>
      <c r="D931" s="199">
        <v>13.19</v>
      </c>
    </row>
    <row r="932" spans="1:4" ht="13.5" x14ac:dyDescent="0.25">
      <c r="A932" s="91">
        <v>91391</v>
      </c>
      <c r="B932" s="198" t="s">
        <v>1012</v>
      </c>
      <c r="C932" s="198" t="s">
        <v>672</v>
      </c>
      <c r="D932" s="199">
        <v>2.76</v>
      </c>
    </row>
    <row r="933" spans="1:4" ht="13.5" x14ac:dyDescent="0.25">
      <c r="A933" s="91">
        <v>91392</v>
      </c>
      <c r="B933" s="198" t="s">
        <v>1013</v>
      </c>
      <c r="C933" s="198" t="s">
        <v>672</v>
      </c>
      <c r="D933" s="199">
        <v>1.07</v>
      </c>
    </row>
    <row r="934" spans="1:4" ht="13.5" x14ac:dyDescent="0.25">
      <c r="A934" s="91">
        <v>91396</v>
      </c>
      <c r="B934" s="198" t="s">
        <v>1014</v>
      </c>
      <c r="C934" s="198" t="s">
        <v>672</v>
      </c>
      <c r="D934" s="199">
        <v>18</v>
      </c>
    </row>
    <row r="935" spans="1:4" ht="13.5" x14ac:dyDescent="0.25">
      <c r="A935" s="91">
        <v>91397</v>
      </c>
      <c r="B935" s="198" t="s">
        <v>1015</v>
      </c>
      <c r="C935" s="198" t="s">
        <v>672</v>
      </c>
      <c r="D935" s="199">
        <v>3.77</v>
      </c>
    </row>
    <row r="936" spans="1:4" ht="13.5" x14ac:dyDescent="0.25">
      <c r="A936" s="91">
        <v>91398</v>
      </c>
      <c r="B936" s="198" t="s">
        <v>1016</v>
      </c>
      <c r="C936" s="198" t="s">
        <v>672</v>
      </c>
      <c r="D936" s="199">
        <v>1.46</v>
      </c>
    </row>
    <row r="937" spans="1:4" ht="13.5" x14ac:dyDescent="0.25">
      <c r="A937" s="91">
        <v>91402</v>
      </c>
      <c r="B937" s="198" t="s">
        <v>1017</v>
      </c>
      <c r="C937" s="198" t="s">
        <v>672</v>
      </c>
      <c r="D937" s="199">
        <v>1.23</v>
      </c>
    </row>
    <row r="938" spans="1:4" ht="13.5" x14ac:dyDescent="0.25">
      <c r="A938" s="91">
        <v>91466</v>
      </c>
      <c r="B938" s="198" t="s">
        <v>1018</v>
      </c>
      <c r="C938" s="198" t="s">
        <v>672</v>
      </c>
      <c r="D938" s="199">
        <v>1.1399999999999999</v>
      </c>
    </row>
    <row r="939" spans="1:4" ht="13.5" x14ac:dyDescent="0.25">
      <c r="A939" s="91">
        <v>91467</v>
      </c>
      <c r="B939" s="198" t="s">
        <v>1019</v>
      </c>
      <c r="C939" s="198" t="s">
        <v>672</v>
      </c>
      <c r="D939" s="199">
        <v>117.87</v>
      </c>
    </row>
    <row r="940" spans="1:4" ht="13.5" x14ac:dyDescent="0.25">
      <c r="A940" s="91">
        <v>91468</v>
      </c>
      <c r="B940" s="198" t="s">
        <v>1020</v>
      </c>
      <c r="C940" s="198" t="s">
        <v>672</v>
      </c>
      <c r="D940" s="199">
        <v>19.46</v>
      </c>
    </row>
    <row r="941" spans="1:4" ht="13.5" x14ac:dyDescent="0.25">
      <c r="A941" s="91">
        <v>91469</v>
      </c>
      <c r="B941" s="198" t="s">
        <v>1021</v>
      </c>
      <c r="C941" s="198" t="s">
        <v>672</v>
      </c>
      <c r="D941" s="199">
        <v>4.2</v>
      </c>
    </row>
    <row r="942" spans="1:4" ht="13.5" x14ac:dyDescent="0.25">
      <c r="A942" s="91">
        <v>91484</v>
      </c>
      <c r="B942" s="198" t="s">
        <v>1022</v>
      </c>
      <c r="C942" s="198" t="s">
        <v>672</v>
      </c>
      <c r="D942" s="199">
        <v>1.33</v>
      </c>
    </row>
    <row r="943" spans="1:4" ht="13.5" x14ac:dyDescent="0.25">
      <c r="A943" s="91">
        <v>91485</v>
      </c>
      <c r="B943" s="198" t="s">
        <v>1023</v>
      </c>
      <c r="C943" s="198" t="s">
        <v>672</v>
      </c>
      <c r="D943" s="199">
        <v>159.97999999999999</v>
      </c>
    </row>
    <row r="944" spans="1:4" ht="13.5" x14ac:dyDescent="0.25">
      <c r="A944" s="91">
        <v>91529</v>
      </c>
      <c r="B944" s="198" t="s">
        <v>1024</v>
      </c>
      <c r="C944" s="198" t="s">
        <v>672</v>
      </c>
      <c r="D944" s="199">
        <v>0.7</v>
      </c>
    </row>
    <row r="945" spans="1:4" ht="13.5" x14ac:dyDescent="0.25">
      <c r="A945" s="91">
        <v>91530</v>
      </c>
      <c r="B945" s="198" t="s">
        <v>1025</v>
      </c>
      <c r="C945" s="198" t="s">
        <v>672</v>
      </c>
      <c r="D945" s="199">
        <v>0.09</v>
      </c>
    </row>
    <row r="946" spans="1:4" ht="13.5" x14ac:dyDescent="0.25">
      <c r="A946" s="91">
        <v>91531</v>
      </c>
      <c r="B946" s="198" t="s">
        <v>1026</v>
      </c>
      <c r="C946" s="198" t="s">
        <v>672</v>
      </c>
      <c r="D946" s="199">
        <v>0.88</v>
      </c>
    </row>
    <row r="947" spans="1:4" ht="13.5" x14ac:dyDescent="0.25">
      <c r="A947" s="91">
        <v>91532</v>
      </c>
      <c r="B947" s="198" t="s">
        <v>1027</v>
      </c>
      <c r="C947" s="198" t="s">
        <v>672</v>
      </c>
      <c r="D947" s="199">
        <v>6.03</v>
      </c>
    </row>
    <row r="948" spans="1:4" ht="13.5" x14ac:dyDescent="0.25">
      <c r="A948" s="91">
        <v>91629</v>
      </c>
      <c r="B948" s="198" t="s">
        <v>1028</v>
      </c>
      <c r="C948" s="198" t="s">
        <v>672</v>
      </c>
      <c r="D948" s="199">
        <v>13.03</v>
      </c>
    </row>
    <row r="949" spans="1:4" ht="13.5" x14ac:dyDescent="0.25">
      <c r="A949" s="91">
        <v>91630</v>
      </c>
      <c r="B949" s="198" t="s">
        <v>1029</v>
      </c>
      <c r="C949" s="198" t="s">
        <v>672</v>
      </c>
      <c r="D949" s="199">
        <v>2.73</v>
      </c>
    </row>
    <row r="950" spans="1:4" ht="13.5" x14ac:dyDescent="0.25">
      <c r="A950" s="91">
        <v>91631</v>
      </c>
      <c r="B950" s="198" t="s">
        <v>1030</v>
      </c>
      <c r="C950" s="198" t="s">
        <v>672</v>
      </c>
      <c r="D950" s="199">
        <v>1.05</v>
      </c>
    </row>
    <row r="951" spans="1:4" ht="13.5" x14ac:dyDescent="0.25">
      <c r="A951" s="91">
        <v>91632</v>
      </c>
      <c r="B951" s="198" t="s">
        <v>1031</v>
      </c>
      <c r="C951" s="198" t="s">
        <v>672</v>
      </c>
      <c r="D951" s="199">
        <v>24.42</v>
      </c>
    </row>
    <row r="952" spans="1:4" ht="13.5" x14ac:dyDescent="0.25">
      <c r="A952" s="91">
        <v>91633</v>
      </c>
      <c r="B952" s="198" t="s">
        <v>1032</v>
      </c>
      <c r="C952" s="198" t="s">
        <v>672</v>
      </c>
      <c r="D952" s="199">
        <v>99.77</v>
      </c>
    </row>
    <row r="953" spans="1:4" ht="13.5" x14ac:dyDescent="0.25">
      <c r="A953" s="91">
        <v>91640</v>
      </c>
      <c r="B953" s="198" t="s">
        <v>1033</v>
      </c>
      <c r="C953" s="198" t="s">
        <v>672</v>
      </c>
      <c r="D953" s="199">
        <v>26.39</v>
      </c>
    </row>
    <row r="954" spans="1:4" ht="13.5" x14ac:dyDescent="0.25">
      <c r="A954" s="91">
        <v>91641</v>
      </c>
      <c r="B954" s="198" t="s">
        <v>1034</v>
      </c>
      <c r="C954" s="198" t="s">
        <v>672</v>
      </c>
      <c r="D954" s="199">
        <v>5.53</v>
      </c>
    </row>
    <row r="955" spans="1:4" ht="13.5" x14ac:dyDescent="0.25">
      <c r="A955" s="91">
        <v>91642</v>
      </c>
      <c r="B955" s="198" t="s">
        <v>1035</v>
      </c>
      <c r="C955" s="198" t="s">
        <v>672</v>
      </c>
      <c r="D955" s="199">
        <v>2.15</v>
      </c>
    </row>
    <row r="956" spans="1:4" ht="13.5" x14ac:dyDescent="0.25">
      <c r="A956" s="91">
        <v>91643</v>
      </c>
      <c r="B956" s="198" t="s">
        <v>1036</v>
      </c>
      <c r="C956" s="198" t="s">
        <v>672</v>
      </c>
      <c r="D956" s="199">
        <v>49.46</v>
      </c>
    </row>
    <row r="957" spans="1:4" ht="13.5" x14ac:dyDescent="0.25">
      <c r="A957" s="91">
        <v>91644</v>
      </c>
      <c r="B957" s="198" t="s">
        <v>1037</v>
      </c>
      <c r="C957" s="198" t="s">
        <v>672</v>
      </c>
      <c r="D957" s="199">
        <v>224.51</v>
      </c>
    </row>
    <row r="958" spans="1:4" ht="13.5" x14ac:dyDescent="0.25">
      <c r="A958" s="91">
        <v>91688</v>
      </c>
      <c r="B958" s="198" t="s">
        <v>1038</v>
      </c>
      <c r="C958" s="198" t="s">
        <v>672</v>
      </c>
      <c r="D958" s="199">
        <v>0.09</v>
      </c>
    </row>
    <row r="959" spans="1:4" ht="13.5" x14ac:dyDescent="0.25">
      <c r="A959" s="91">
        <v>91689</v>
      </c>
      <c r="B959" s="198" t="s">
        <v>1039</v>
      </c>
      <c r="C959" s="198" t="s">
        <v>672</v>
      </c>
      <c r="D959" s="199">
        <v>0.01</v>
      </c>
    </row>
    <row r="960" spans="1:4" ht="13.5" x14ac:dyDescent="0.25">
      <c r="A960" s="91">
        <v>91690</v>
      </c>
      <c r="B960" s="198" t="s">
        <v>1040</v>
      </c>
      <c r="C960" s="198" t="s">
        <v>672</v>
      </c>
      <c r="D960" s="199">
        <v>0.06</v>
      </c>
    </row>
    <row r="961" spans="1:4" ht="13.5" x14ac:dyDescent="0.25">
      <c r="A961" s="91">
        <v>91691</v>
      </c>
      <c r="B961" s="198" t="s">
        <v>1041</v>
      </c>
      <c r="C961" s="198" t="s">
        <v>672</v>
      </c>
      <c r="D961" s="199">
        <v>2.66</v>
      </c>
    </row>
    <row r="962" spans="1:4" ht="13.5" x14ac:dyDescent="0.25">
      <c r="A962" s="91">
        <v>92040</v>
      </c>
      <c r="B962" s="198" t="s">
        <v>1042</v>
      </c>
      <c r="C962" s="198" t="s">
        <v>672</v>
      </c>
      <c r="D962" s="199">
        <v>6.13</v>
      </c>
    </row>
    <row r="963" spans="1:4" ht="13.5" x14ac:dyDescent="0.25">
      <c r="A963" s="91">
        <v>92041</v>
      </c>
      <c r="B963" s="198" t="s">
        <v>1043</v>
      </c>
      <c r="C963" s="198" t="s">
        <v>672</v>
      </c>
      <c r="D963" s="199">
        <v>0.64</v>
      </c>
    </row>
    <row r="964" spans="1:4" ht="13.5" x14ac:dyDescent="0.25">
      <c r="A964" s="91">
        <v>92042</v>
      </c>
      <c r="B964" s="198" t="s">
        <v>1044</v>
      </c>
      <c r="C964" s="198" t="s">
        <v>672</v>
      </c>
      <c r="D964" s="199">
        <v>5.1100000000000003</v>
      </c>
    </row>
    <row r="965" spans="1:4" ht="13.5" x14ac:dyDescent="0.25">
      <c r="A965" s="91">
        <v>92101</v>
      </c>
      <c r="B965" s="198" t="s">
        <v>1045</v>
      </c>
      <c r="C965" s="198" t="s">
        <v>672</v>
      </c>
      <c r="D965" s="199">
        <v>20.399999999999999</v>
      </c>
    </row>
    <row r="966" spans="1:4" ht="13.5" x14ac:dyDescent="0.25">
      <c r="A966" s="91">
        <v>92102</v>
      </c>
      <c r="B966" s="198" t="s">
        <v>1046</v>
      </c>
      <c r="C966" s="198" t="s">
        <v>672</v>
      </c>
      <c r="D966" s="199">
        <v>4.2699999999999996</v>
      </c>
    </row>
    <row r="967" spans="1:4" ht="13.5" x14ac:dyDescent="0.25">
      <c r="A967" s="91">
        <v>92103</v>
      </c>
      <c r="B967" s="198" t="s">
        <v>1047</v>
      </c>
      <c r="C967" s="198" t="s">
        <v>672</v>
      </c>
      <c r="D967" s="199">
        <v>1.66</v>
      </c>
    </row>
    <row r="968" spans="1:4" ht="13.5" x14ac:dyDescent="0.25">
      <c r="A968" s="91">
        <v>92104</v>
      </c>
      <c r="B968" s="198" t="s">
        <v>1048</v>
      </c>
      <c r="C968" s="198" t="s">
        <v>672</v>
      </c>
      <c r="D968" s="199">
        <v>38.26</v>
      </c>
    </row>
    <row r="969" spans="1:4" ht="13.5" x14ac:dyDescent="0.25">
      <c r="A969" s="91">
        <v>92105</v>
      </c>
      <c r="B969" s="198" t="s">
        <v>1049</v>
      </c>
      <c r="C969" s="198" t="s">
        <v>672</v>
      </c>
      <c r="D969" s="199">
        <v>143.43</v>
      </c>
    </row>
    <row r="970" spans="1:4" ht="13.5" x14ac:dyDescent="0.25">
      <c r="A970" s="91">
        <v>92108</v>
      </c>
      <c r="B970" s="198" t="s">
        <v>1050</v>
      </c>
      <c r="C970" s="198" t="s">
        <v>672</v>
      </c>
      <c r="D970" s="199">
        <v>0.9</v>
      </c>
    </row>
    <row r="971" spans="1:4" ht="13.5" x14ac:dyDescent="0.25">
      <c r="A971" s="91">
        <v>92109</v>
      </c>
      <c r="B971" s="198" t="s">
        <v>1051</v>
      </c>
      <c r="C971" s="198" t="s">
        <v>672</v>
      </c>
      <c r="D971" s="199">
        <v>0.1</v>
      </c>
    </row>
    <row r="972" spans="1:4" ht="13.5" x14ac:dyDescent="0.25">
      <c r="A972" s="91">
        <v>92110</v>
      </c>
      <c r="B972" s="198" t="s">
        <v>1052</v>
      </c>
      <c r="C972" s="198" t="s">
        <v>672</v>
      </c>
      <c r="D972" s="199">
        <v>0.7</v>
      </c>
    </row>
    <row r="973" spans="1:4" ht="13.5" x14ac:dyDescent="0.25">
      <c r="A973" s="91">
        <v>92111</v>
      </c>
      <c r="B973" s="198" t="s">
        <v>1053</v>
      </c>
      <c r="C973" s="198" t="s">
        <v>672</v>
      </c>
      <c r="D973" s="199">
        <v>1.05</v>
      </c>
    </row>
    <row r="974" spans="1:4" ht="13.5" x14ac:dyDescent="0.25">
      <c r="A974" s="91">
        <v>92114</v>
      </c>
      <c r="B974" s="198" t="s">
        <v>1054</v>
      </c>
      <c r="C974" s="198" t="s">
        <v>672</v>
      </c>
      <c r="D974" s="199">
        <v>0.1</v>
      </c>
    </row>
    <row r="975" spans="1:4" ht="13.5" x14ac:dyDescent="0.25">
      <c r="A975" s="91">
        <v>92115</v>
      </c>
      <c r="B975" s="198" t="s">
        <v>1055</v>
      </c>
      <c r="C975" s="198" t="s">
        <v>672</v>
      </c>
      <c r="D975" s="199">
        <v>0.01</v>
      </c>
    </row>
    <row r="976" spans="1:4" ht="13.5" x14ac:dyDescent="0.25">
      <c r="A976" s="91">
        <v>92116</v>
      </c>
      <c r="B976" s="198" t="s">
        <v>1056</v>
      </c>
      <c r="C976" s="198" t="s">
        <v>672</v>
      </c>
      <c r="D976" s="199">
        <v>0.12</v>
      </c>
    </row>
    <row r="977" spans="1:4" ht="13.5" x14ac:dyDescent="0.25">
      <c r="A977" s="91">
        <v>92133</v>
      </c>
      <c r="B977" s="198" t="s">
        <v>1057</v>
      </c>
      <c r="C977" s="198" t="s">
        <v>672</v>
      </c>
      <c r="D977" s="199">
        <v>10.45</v>
      </c>
    </row>
    <row r="978" spans="1:4" ht="13.5" x14ac:dyDescent="0.25">
      <c r="A978" s="91">
        <v>92134</v>
      </c>
      <c r="B978" s="198" t="s">
        <v>1058</v>
      </c>
      <c r="C978" s="198" t="s">
        <v>672</v>
      </c>
      <c r="D978" s="199">
        <v>1.65</v>
      </c>
    </row>
    <row r="979" spans="1:4" ht="13.5" x14ac:dyDescent="0.25">
      <c r="A979" s="91">
        <v>92135</v>
      </c>
      <c r="B979" s="198" t="s">
        <v>1059</v>
      </c>
      <c r="C979" s="198" t="s">
        <v>672</v>
      </c>
      <c r="D979" s="199">
        <v>0.65</v>
      </c>
    </row>
    <row r="980" spans="1:4" ht="13.5" x14ac:dyDescent="0.25">
      <c r="A980" s="91">
        <v>92136</v>
      </c>
      <c r="B980" s="198" t="s">
        <v>1060</v>
      </c>
      <c r="C980" s="198" t="s">
        <v>672</v>
      </c>
      <c r="D980" s="199">
        <v>13.06</v>
      </c>
    </row>
    <row r="981" spans="1:4" ht="13.5" x14ac:dyDescent="0.25">
      <c r="A981" s="91">
        <v>92137</v>
      </c>
      <c r="B981" s="198" t="s">
        <v>1061</v>
      </c>
      <c r="C981" s="198" t="s">
        <v>672</v>
      </c>
      <c r="D981" s="199">
        <v>29.52</v>
      </c>
    </row>
    <row r="982" spans="1:4" ht="13.5" x14ac:dyDescent="0.25">
      <c r="A982" s="91">
        <v>92140</v>
      </c>
      <c r="B982" s="198" t="s">
        <v>1062</v>
      </c>
      <c r="C982" s="198" t="s">
        <v>672</v>
      </c>
      <c r="D982" s="199">
        <v>3.18</v>
      </c>
    </row>
    <row r="983" spans="1:4" ht="13.5" x14ac:dyDescent="0.25">
      <c r="A983" s="91">
        <v>92141</v>
      </c>
      <c r="B983" s="198" t="s">
        <v>1063</v>
      </c>
      <c r="C983" s="198" t="s">
        <v>672</v>
      </c>
      <c r="D983" s="199">
        <v>0.5</v>
      </c>
    </row>
    <row r="984" spans="1:4" ht="13.5" x14ac:dyDescent="0.25">
      <c r="A984" s="91">
        <v>92142</v>
      </c>
      <c r="B984" s="198" t="s">
        <v>1064</v>
      </c>
      <c r="C984" s="198" t="s">
        <v>672</v>
      </c>
      <c r="D984" s="199">
        <v>0.19</v>
      </c>
    </row>
    <row r="985" spans="1:4" ht="13.5" x14ac:dyDescent="0.25">
      <c r="A985" s="91">
        <v>92143</v>
      </c>
      <c r="B985" s="198" t="s">
        <v>1065</v>
      </c>
      <c r="C985" s="198" t="s">
        <v>672</v>
      </c>
      <c r="D985" s="199">
        <v>3.98</v>
      </c>
    </row>
    <row r="986" spans="1:4" ht="13.5" x14ac:dyDescent="0.25">
      <c r="A986" s="91">
        <v>92144</v>
      </c>
      <c r="B986" s="198" t="s">
        <v>1066</v>
      </c>
      <c r="C986" s="198" t="s">
        <v>672</v>
      </c>
      <c r="D986" s="199">
        <v>39.200000000000003</v>
      </c>
    </row>
    <row r="987" spans="1:4" ht="13.5" x14ac:dyDescent="0.25">
      <c r="A987" s="91">
        <v>92237</v>
      </c>
      <c r="B987" s="198" t="s">
        <v>1067</v>
      </c>
      <c r="C987" s="198" t="s">
        <v>672</v>
      </c>
      <c r="D987" s="199">
        <v>19.41</v>
      </c>
    </row>
    <row r="988" spans="1:4" ht="13.5" x14ac:dyDescent="0.25">
      <c r="A988" s="91">
        <v>92238</v>
      </c>
      <c r="B988" s="198" t="s">
        <v>1068</v>
      </c>
      <c r="C988" s="198" t="s">
        <v>672</v>
      </c>
      <c r="D988" s="199">
        <v>4.0599999999999996</v>
      </c>
    </row>
    <row r="989" spans="1:4" ht="13.5" x14ac:dyDescent="0.25">
      <c r="A989" s="91">
        <v>92239</v>
      </c>
      <c r="B989" s="198" t="s">
        <v>1069</v>
      </c>
      <c r="C989" s="198" t="s">
        <v>672</v>
      </c>
      <c r="D989" s="199">
        <v>1.58</v>
      </c>
    </row>
    <row r="990" spans="1:4" ht="13.5" x14ac:dyDescent="0.25">
      <c r="A990" s="91">
        <v>92240</v>
      </c>
      <c r="B990" s="198" t="s">
        <v>1070</v>
      </c>
      <c r="C990" s="198" t="s">
        <v>672</v>
      </c>
      <c r="D990" s="199">
        <v>36.4</v>
      </c>
    </row>
    <row r="991" spans="1:4" ht="13.5" x14ac:dyDescent="0.25">
      <c r="A991" s="91">
        <v>92241</v>
      </c>
      <c r="B991" s="198" t="s">
        <v>1071</v>
      </c>
      <c r="C991" s="198" t="s">
        <v>672</v>
      </c>
      <c r="D991" s="199">
        <v>205.82</v>
      </c>
    </row>
    <row r="992" spans="1:4" ht="13.5" x14ac:dyDescent="0.25">
      <c r="A992" s="91">
        <v>92712</v>
      </c>
      <c r="B992" s="198" t="s">
        <v>1072</v>
      </c>
      <c r="C992" s="198" t="s">
        <v>672</v>
      </c>
      <c r="D992" s="199">
        <v>0.22</v>
      </c>
    </row>
    <row r="993" spans="1:4" ht="13.5" x14ac:dyDescent="0.25">
      <c r="A993" s="91">
        <v>92713</v>
      </c>
      <c r="B993" s="198" t="s">
        <v>1073</v>
      </c>
      <c r="C993" s="198" t="s">
        <v>672</v>
      </c>
      <c r="D993" s="199">
        <v>0.02</v>
      </c>
    </row>
    <row r="994" spans="1:4" ht="13.5" x14ac:dyDescent="0.25">
      <c r="A994" s="91">
        <v>92714</v>
      </c>
      <c r="B994" s="198" t="s">
        <v>1074</v>
      </c>
      <c r="C994" s="198" t="s">
        <v>672</v>
      </c>
      <c r="D994" s="199">
        <v>0.27</v>
      </c>
    </row>
    <row r="995" spans="1:4" ht="13.5" x14ac:dyDescent="0.25">
      <c r="A995" s="91">
        <v>92715</v>
      </c>
      <c r="B995" s="198" t="s">
        <v>1075</v>
      </c>
      <c r="C995" s="198" t="s">
        <v>672</v>
      </c>
      <c r="D995" s="199">
        <v>21.02</v>
      </c>
    </row>
    <row r="996" spans="1:4" ht="13.5" x14ac:dyDescent="0.25">
      <c r="A996" s="91">
        <v>92956</v>
      </c>
      <c r="B996" s="198" t="s">
        <v>1076</v>
      </c>
      <c r="C996" s="198" t="s">
        <v>672</v>
      </c>
      <c r="D996" s="199">
        <v>4.01</v>
      </c>
    </row>
    <row r="997" spans="1:4" ht="13.5" x14ac:dyDescent="0.25">
      <c r="A997" s="91">
        <v>92957</v>
      </c>
      <c r="B997" s="198" t="s">
        <v>1077</v>
      </c>
      <c r="C997" s="198" t="s">
        <v>672</v>
      </c>
      <c r="D997" s="199">
        <v>0.47</v>
      </c>
    </row>
    <row r="998" spans="1:4" ht="13.5" x14ac:dyDescent="0.25">
      <c r="A998" s="91">
        <v>92958</v>
      </c>
      <c r="B998" s="198" t="s">
        <v>1078</v>
      </c>
      <c r="C998" s="198" t="s">
        <v>672</v>
      </c>
      <c r="D998" s="199">
        <v>4.38</v>
      </c>
    </row>
    <row r="999" spans="1:4" ht="13.5" x14ac:dyDescent="0.25">
      <c r="A999" s="91">
        <v>92959</v>
      </c>
      <c r="B999" s="198" t="s">
        <v>1079</v>
      </c>
      <c r="C999" s="198" t="s">
        <v>672</v>
      </c>
      <c r="D999" s="199">
        <v>6.91</v>
      </c>
    </row>
    <row r="1000" spans="1:4" ht="13.5" x14ac:dyDescent="0.25">
      <c r="A1000" s="91">
        <v>92963</v>
      </c>
      <c r="B1000" s="198" t="s">
        <v>1080</v>
      </c>
      <c r="C1000" s="198" t="s">
        <v>672</v>
      </c>
      <c r="D1000" s="199">
        <v>1.38</v>
      </c>
    </row>
    <row r="1001" spans="1:4" ht="13.5" x14ac:dyDescent="0.25">
      <c r="A1001" s="91">
        <v>92964</v>
      </c>
      <c r="B1001" s="198" t="s">
        <v>1081</v>
      </c>
      <c r="C1001" s="198" t="s">
        <v>672</v>
      </c>
      <c r="D1001" s="199">
        <v>0.16</v>
      </c>
    </row>
    <row r="1002" spans="1:4" ht="13.5" x14ac:dyDescent="0.25">
      <c r="A1002" s="91">
        <v>92965</v>
      </c>
      <c r="B1002" s="198" t="s">
        <v>1082</v>
      </c>
      <c r="C1002" s="198" t="s">
        <v>672</v>
      </c>
      <c r="D1002" s="199">
        <v>1.72</v>
      </c>
    </row>
    <row r="1003" spans="1:4" ht="13.5" x14ac:dyDescent="0.25">
      <c r="A1003" s="91">
        <v>93220</v>
      </c>
      <c r="B1003" s="198" t="s">
        <v>1083</v>
      </c>
      <c r="C1003" s="198" t="s">
        <v>672</v>
      </c>
      <c r="D1003" s="199">
        <v>323.37</v>
      </c>
    </row>
    <row r="1004" spans="1:4" ht="13.5" x14ac:dyDescent="0.25">
      <c r="A1004" s="91">
        <v>93221</v>
      </c>
      <c r="B1004" s="198" t="s">
        <v>1084</v>
      </c>
      <c r="C1004" s="198" t="s">
        <v>672</v>
      </c>
      <c r="D1004" s="199">
        <v>44.89</v>
      </c>
    </row>
    <row r="1005" spans="1:4" ht="13.5" x14ac:dyDescent="0.25">
      <c r="A1005" s="91">
        <v>93222</v>
      </c>
      <c r="B1005" s="198" t="s">
        <v>1085</v>
      </c>
      <c r="C1005" s="198" t="s">
        <v>672</v>
      </c>
      <c r="D1005" s="199">
        <v>404.67</v>
      </c>
    </row>
    <row r="1006" spans="1:4" ht="13.5" x14ac:dyDescent="0.25">
      <c r="A1006" s="91">
        <v>93223</v>
      </c>
      <c r="B1006" s="198" t="s">
        <v>1086</v>
      </c>
      <c r="C1006" s="198" t="s">
        <v>672</v>
      </c>
      <c r="D1006" s="199">
        <v>116.49</v>
      </c>
    </row>
    <row r="1007" spans="1:4" ht="13.5" x14ac:dyDescent="0.25">
      <c r="A1007" s="91">
        <v>93229</v>
      </c>
      <c r="B1007" s="198" t="s">
        <v>1087</v>
      </c>
      <c r="C1007" s="198" t="s">
        <v>672</v>
      </c>
      <c r="D1007" s="199">
        <v>0.38</v>
      </c>
    </row>
    <row r="1008" spans="1:4" ht="13.5" x14ac:dyDescent="0.25">
      <c r="A1008" s="91">
        <v>93230</v>
      </c>
      <c r="B1008" s="198" t="s">
        <v>1088</v>
      </c>
      <c r="C1008" s="198" t="s">
        <v>672</v>
      </c>
      <c r="D1008" s="199">
        <v>0.04</v>
      </c>
    </row>
    <row r="1009" spans="1:4" ht="13.5" x14ac:dyDescent="0.25">
      <c r="A1009" s="91">
        <v>93231</v>
      </c>
      <c r="B1009" s="198" t="s">
        <v>1089</v>
      </c>
      <c r="C1009" s="198" t="s">
        <v>672</v>
      </c>
      <c r="D1009" s="199">
        <v>0.36</v>
      </c>
    </row>
    <row r="1010" spans="1:4" ht="13.5" x14ac:dyDescent="0.25">
      <c r="A1010" s="91">
        <v>93232</v>
      </c>
      <c r="B1010" s="198" t="s">
        <v>1090</v>
      </c>
      <c r="C1010" s="198" t="s">
        <v>672</v>
      </c>
      <c r="D1010" s="199">
        <v>8.43</v>
      </c>
    </row>
    <row r="1011" spans="1:4" ht="13.5" x14ac:dyDescent="0.25">
      <c r="A1011" s="91">
        <v>93235</v>
      </c>
      <c r="B1011" s="198" t="s">
        <v>1091</v>
      </c>
      <c r="C1011" s="198" t="s">
        <v>672</v>
      </c>
      <c r="D1011" s="199">
        <v>0.81</v>
      </c>
    </row>
    <row r="1012" spans="1:4" ht="13.5" x14ac:dyDescent="0.25">
      <c r="A1012" s="91">
        <v>93238</v>
      </c>
      <c r="B1012" s="198" t="s">
        <v>1092</v>
      </c>
      <c r="C1012" s="198" t="s">
        <v>672</v>
      </c>
      <c r="D1012" s="199">
        <v>0.98</v>
      </c>
    </row>
    <row r="1013" spans="1:4" ht="13.5" x14ac:dyDescent="0.25">
      <c r="A1013" s="91">
        <v>93239</v>
      </c>
      <c r="B1013" s="198" t="s">
        <v>1093</v>
      </c>
      <c r="C1013" s="198" t="s">
        <v>672</v>
      </c>
      <c r="D1013" s="199">
        <v>4.45</v>
      </c>
    </row>
    <row r="1014" spans="1:4" ht="13.5" x14ac:dyDescent="0.25">
      <c r="A1014" s="91">
        <v>93240</v>
      </c>
      <c r="B1014" s="198" t="s">
        <v>1094</v>
      </c>
      <c r="C1014" s="198" t="s">
        <v>672</v>
      </c>
      <c r="D1014" s="199">
        <v>8.92</v>
      </c>
    </row>
    <row r="1015" spans="1:4" ht="13.5" x14ac:dyDescent="0.25">
      <c r="A1015" s="91">
        <v>93267</v>
      </c>
      <c r="B1015" s="198" t="s">
        <v>1095</v>
      </c>
      <c r="C1015" s="198" t="s">
        <v>672</v>
      </c>
      <c r="D1015" s="199">
        <v>38.85</v>
      </c>
    </row>
    <row r="1016" spans="1:4" ht="13.5" x14ac:dyDescent="0.25">
      <c r="A1016" s="91">
        <v>93269</v>
      </c>
      <c r="B1016" s="198" t="s">
        <v>1096</v>
      </c>
      <c r="C1016" s="198" t="s">
        <v>672</v>
      </c>
      <c r="D1016" s="199">
        <v>4.6100000000000003</v>
      </c>
    </row>
    <row r="1017" spans="1:4" ht="13.5" x14ac:dyDescent="0.25">
      <c r="A1017" s="91">
        <v>93270</v>
      </c>
      <c r="B1017" s="198" t="s">
        <v>1097</v>
      </c>
      <c r="C1017" s="198" t="s">
        <v>672</v>
      </c>
      <c r="D1017" s="199">
        <v>42.49</v>
      </c>
    </row>
    <row r="1018" spans="1:4" ht="13.5" x14ac:dyDescent="0.25">
      <c r="A1018" s="91">
        <v>93271</v>
      </c>
      <c r="B1018" s="198" t="s">
        <v>1098</v>
      </c>
      <c r="C1018" s="198" t="s">
        <v>672</v>
      </c>
      <c r="D1018" s="199">
        <v>7.85</v>
      </c>
    </row>
    <row r="1019" spans="1:4" ht="13.5" x14ac:dyDescent="0.25">
      <c r="A1019" s="91">
        <v>93277</v>
      </c>
      <c r="B1019" s="198" t="s">
        <v>1099</v>
      </c>
      <c r="C1019" s="198" t="s">
        <v>672</v>
      </c>
      <c r="D1019" s="199">
        <v>0.3</v>
      </c>
    </row>
    <row r="1020" spans="1:4" ht="13.5" x14ac:dyDescent="0.25">
      <c r="A1020" s="91">
        <v>93278</v>
      </c>
      <c r="B1020" s="198" t="s">
        <v>1100</v>
      </c>
      <c r="C1020" s="198" t="s">
        <v>672</v>
      </c>
      <c r="D1020" s="199">
        <v>0.03</v>
      </c>
    </row>
    <row r="1021" spans="1:4" ht="13.5" x14ac:dyDescent="0.25">
      <c r="A1021" s="91">
        <v>93279</v>
      </c>
      <c r="B1021" s="198" t="s">
        <v>1101</v>
      </c>
      <c r="C1021" s="198" t="s">
        <v>672</v>
      </c>
      <c r="D1021" s="199">
        <v>0.28000000000000003</v>
      </c>
    </row>
    <row r="1022" spans="1:4" ht="13.5" x14ac:dyDescent="0.25">
      <c r="A1022" s="91">
        <v>93280</v>
      </c>
      <c r="B1022" s="198" t="s">
        <v>1102</v>
      </c>
      <c r="C1022" s="198" t="s">
        <v>672</v>
      </c>
      <c r="D1022" s="199">
        <v>0.65</v>
      </c>
    </row>
    <row r="1023" spans="1:4" ht="13.5" x14ac:dyDescent="0.25">
      <c r="A1023" s="91">
        <v>93283</v>
      </c>
      <c r="B1023" s="198" t="s">
        <v>1103</v>
      </c>
      <c r="C1023" s="198" t="s">
        <v>672</v>
      </c>
      <c r="D1023" s="199">
        <v>81.650000000000006</v>
      </c>
    </row>
    <row r="1024" spans="1:4" ht="13.5" x14ac:dyDescent="0.25">
      <c r="A1024" s="91">
        <v>93284</v>
      </c>
      <c r="B1024" s="198" t="s">
        <v>1104</v>
      </c>
      <c r="C1024" s="198" t="s">
        <v>672</v>
      </c>
      <c r="D1024" s="199">
        <v>15.51</v>
      </c>
    </row>
    <row r="1025" spans="1:4" ht="13.5" x14ac:dyDescent="0.25">
      <c r="A1025" s="91">
        <v>93285</v>
      </c>
      <c r="B1025" s="198" t="s">
        <v>1105</v>
      </c>
      <c r="C1025" s="198" t="s">
        <v>672</v>
      </c>
      <c r="D1025" s="199">
        <v>131.25</v>
      </c>
    </row>
    <row r="1026" spans="1:4" ht="13.5" x14ac:dyDescent="0.25">
      <c r="A1026" s="91">
        <v>93286</v>
      </c>
      <c r="B1026" s="198" t="s">
        <v>1106</v>
      </c>
      <c r="C1026" s="198" t="s">
        <v>672</v>
      </c>
      <c r="D1026" s="199">
        <v>185.64</v>
      </c>
    </row>
    <row r="1027" spans="1:4" ht="13.5" x14ac:dyDescent="0.25">
      <c r="A1027" s="91">
        <v>93296</v>
      </c>
      <c r="B1027" s="198" t="s">
        <v>1107</v>
      </c>
      <c r="C1027" s="198" t="s">
        <v>672</v>
      </c>
      <c r="D1027" s="199">
        <v>5.71</v>
      </c>
    </row>
    <row r="1028" spans="1:4" ht="13.5" x14ac:dyDescent="0.25">
      <c r="A1028" s="91">
        <v>93397</v>
      </c>
      <c r="B1028" s="198" t="s">
        <v>1108</v>
      </c>
      <c r="C1028" s="198" t="s">
        <v>672</v>
      </c>
      <c r="D1028" s="199">
        <v>13.03</v>
      </c>
    </row>
    <row r="1029" spans="1:4" ht="13.5" x14ac:dyDescent="0.25">
      <c r="A1029" s="91">
        <v>93398</v>
      </c>
      <c r="B1029" s="198" t="s">
        <v>1109</v>
      </c>
      <c r="C1029" s="198" t="s">
        <v>672</v>
      </c>
      <c r="D1029" s="199">
        <v>2.73</v>
      </c>
    </row>
    <row r="1030" spans="1:4" ht="13.5" x14ac:dyDescent="0.25">
      <c r="A1030" s="91">
        <v>93399</v>
      </c>
      <c r="B1030" s="198" t="s">
        <v>1110</v>
      </c>
      <c r="C1030" s="198" t="s">
        <v>672</v>
      </c>
      <c r="D1030" s="199">
        <v>1.05</v>
      </c>
    </row>
    <row r="1031" spans="1:4" ht="13.5" x14ac:dyDescent="0.25">
      <c r="A1031" s="91">
        <v>93400</v>
      </c>
      <c r="B1031" s="198" t="s">
        <v>1111</v>
      </c>
      <c r="C1031" s="198" t="s">
        <v>672</v>
      </c>
      <c r="D1031" s="199">
        <v>24.42</v>
      </c>
    </row>
    <row r="1032" spans="1:4" ht="13.5" x14ac:dyDescent="0.25">
      <c r="A1032" s="91">
        <v>93401</v>
      </c>
      <c r="B1032" s="198" t="s">
        <v>1112</v>
      </c>
      <c r="C1032" s="198" t="s">
        <v>672</v>
      </c>
      <c r="D1032" s="199">
        <v>117.87</v>
      </c>
    </row>
    <row r="1033" spans="1:4" ht="13.5" x14ac:dyDescent="0.25">
      <c r="A1033" s="91">
        <v>93404</v>
      </c>
      <c r="B1033" s="198" t="s">
        <v>1113</v>
      </c>
      <c r="C1033" s="198" t="s">
        <v>672</v>
      </c>
      <c r="D1033" s="199">
        <v>6.5</v>
      </c>
    </row>
    <row r="1034" spans="1:4" ht="13.5" x14ac:dyDescent="0.25">
      <c r="A1034" s="91">
        <v>93405</v>
      </c>
      <c r="B1034" s="198" t="s">
        <v>1114</v>
      </c>
      <c r="C1034" s="198" t="s">
        <v>672</v>
      </c>
      <c r="D1034" s="199">
        <v>0.65</v>
      </c>
    </row>
    <row r="1035" spans="1:4" ht="13.5" x14ac:dyDescent="0.25">
      <c r="A1035" s="91">
        <v>93406</v>
      </c>
      <c r="B1035" s="198" t="s">
        <v>1115</v>
      </c>
      <c r="C1035" s="198" t="s">
        <v>672</v>
      </c>
      <c r="D1035" s="199">
        <v>8.1300000000000008</v>
      </c>
    </row>
    <row r="1036" spans="1:4" ht="13.5" x14ac:dyDescent="0.25">
      <c r="A1036" s="91">
        <v>93407</v>
      </c>
      <c r="B1036" s="198" t="s">
        <v>1116</v>
      </c>
      <c r="C1036" s="198" t="s">
        <v>672</v>
      </c>
      <c r="D1036" s="199">
        <v>35.14</v>
      </c>
    </row>
    <row r="1037" spans="1:4" ht="13.5" x14ac:dyDescent="0.25">
      <c r="A1037" s="91">
        <v>93411</v>
      </c>
      <c r="B1037" s="198" t="s">
        <v>1117</v>
      </c>
      <c r="C1037" s="198" t="s">
        <v>672</v>
      </c>
      <c r="D1037" s="199">
        <v>0.21</v>
      </c>
    </row>
    <row r="1038" spans="1:4" ht="13.5" x14ac:dyDescent="0.25">
      <c r="A1038" s="91">
        <v>93412</v>
      </c>
      <c r="B1038" s="198" t="s">
        <v>1118</v>
      </c>
      <c r="C1038" s="198" t="s">
        <v>672</v>
      </c>
      <c r="D1038" s="199">
        <v>0.03</v>
      </c>
    </row>
    <row r="1039" spans="1:4" ht="13.5" x14ac:dyDescent="0.25">
      <c r="A1039" s="91">
        <v>93413</v>
      </c>
      <c r="B1039" s="198" t="s">
        <v>1119</v>
      </c>
      <c r="C1039" s="198" t="s">
        <v>672</v>
      </c>
      <c r="D1039" s="199">
        <v>0.19</v>
      </c>
    </row>
    <row r="1040" spans="1:4" ht="13.5" x14ac:dyDescent="0.25">
      <c r="A1040" s="91">
        <v>93414</v>
      </c>
      <c r="B1040" s="198" t="s">
        <v>1120</v>
      </c>
      <c r="C1040" s="198" t="s">
        <v>672</v>
      </c>
      <c r="D1040" s="199">
        <v>14.55</v>
      </c>
    </row>
    <row r="1041" spans="1:4" ht="13.5" x14ac:dyDescent="0.25">
      <c r="A1041" s="91">
        <v>93417</v>
      </c>
      <c r="B1041" s="198" t="s">
        <v>1121</v>
      </c>
      <c r="C1041" s="198" t="s">
        <v>672</v>
      </c>
      <c r="D1041" s="199">
        <v>2.84</v>
      </c>
    </row>
    <row r="1042" spans="1:4" ht="13.5" x14ac:dyDescent="0.25">
      <c r="A1042" s="91">
        <v>93418</v>
      </c>
      <c r="B1042" s="198" t="s">
        <v>1122</v>
      </c>
      <c r="C1042" s="198" t="s">
        <v>672</v>
      </c>
      <c r="D1042" s="199">
        <v>0.51</v>
      </c>
    </row>
    <row r="1043" spans="1:4" ht="13.5" x14ac:dyDescent="0.25">
      <c r="A1043" s="91">
        <v>93419</v>
      </c>
      <c r="B1043" s="198" t="s">
        <v>1123</v>
      </c>
      <c r="C1043" s="198" t="s">
        <v>672</v>
      </c>
      <c r="D1043" s="199">
        <v>2.54</v>
      </c>
    </row>
    <row r="1044" spans="1:4" ht="13.5" x14ac:dyDescent="0.25">
      <c r="A1044" s="91">
        <v>93420</v>
      </c>
      <c r="B1044" s="198" t="s">
        <v>1124</v>
      </c>
      <c r="C1044" s="198" t="s">
        <v>672</v>
      </c>
      <c r="D1044" s="199">
        <v>49.99</v>
      </c>
    </row>
    <row r="1045" spans="1:4" ht="13.5" x14ac:dyDescent="0.25">
      <c r="A1045" s="91">
        <v>93423</v>
      </c>
      <c r="B1045" s="198" t="s">
        <v>1125</v>
      </c>
      <c r="C1045" s="198" t="s">
        <v>672</v>
      </c>
      <c r="D1045" s="199">
        <v>4.0199999999999996</v>
      </c>
    </row>
    <row r="1046" spans="1:4" ht="13.5" x14ac:dyDescent="0.25">
      <c r="A1046" s="91">
        <v>93424</v>
      </c>
      <c r="B1046" s="198" t="s">
        <v>1126</v>
      </c>
      <c r="C1046" s="198" t="s">
        <v>672</v>
      </c>
      <c r="D1046" s="199">
        <v>0.72</v>
      </c>
    </row>
    <row r="1047" spans="1:4" ht="13.5" x14ac:dyDescent="0.25">
      <c r="A1047" s="91">
        <v>93425</v>
      </c>
      <c r="B1047" s="198" t="s">
        <v>1127</v>
      </c>
      <c r="C1047" s="198" t="s">
        <v>672</v>
      </c>
      <c r="D1047" s="199">
        <v>3.59</v>
      </c>
    </row>
    <row r="1048" spans="1:4" ht="13.5" x14ac:dyDescent="0.25">
      <c r="A1048" s="91">
        <v>93426</v>
      </c>
      <c r="B1048" s="198" t="s">
        <v>1128</v>
      </c>
      <c r="C1048" s="198" t="s">
        <v>672</v>
      </c>
      <c r="D1048" s="199">
        <v>119.48</v>
      </c>
    </row>
    <row r="1049" spans="1:4" ht="13.5" x14ac:dyDescent="0.25">
      <c r="A1049" s="91">
        <v>93429</v>
      </c>
      <c r="B1049" s="198" t="s">
        <v>1129</v>
      </c>
      <c r="C1049" s="198" t="s">
        <v>672</v>
      </c>
      <c r="D1049" s="199">
        <v>96.8</v>
      </c>
    </row>
    <row r="1050" spans="1:4" ht="13.5" x14ac:dyDescent="0.25">
      <c r="A1050" s="91">
        <v>93430</v>
      </c>
      <c r="B1050" s="198" t="s">
        <v>1130</v>
      </c>
      <c r="C1050" s="198" t="s">
        <v>672</v>
      </c>
      <c r="D1050" s="199">
        <v>17.420000000000002</v>
      </c>
    </row>
    <row r="1051" spans="1:4" ht="13.5" x14ac:dyDescent="0.25">
      <c r="A1051" s="91">
        <v>93431</v>
      </c>
      <c r="B1051" s="198" t="s">
        <v>1131</v>
      </c>
      <c r="C1051" s="198" t="s">
        <v>672</v>
      </c>
      <c r="D1051" s="199">
        <v>155.6</v>
      </c>
    </row>
    <row r="1052" spans="1:4" ht="13.5" x14ac:dyDescent="0.25">
      <c r="A1052" s="91">
        <v>93432</v>
      </c>
      <c r="B1052" s="198" t="s">
        <v>1132</v>
      </c>
      <c r="C1052" s="198" t="s">
        <v>672</v>
      </c>
      <c r="D1052" s="200">
        <v>2140.8000000000002</v>
      </c>
    </row>
    <row r="1053" spans="1:4" ht="13.5" x14ac:dyDescent="0.25">
      <c r="A1053" s="91">
        <v>93435</v>
      </c>
      <c r="B1053" s="198" t="s">
        <v>1133</v>
      </c>
      <c r="C1053" s="198" t="s">
        <v>672</v>
      </c>
      <c r="D1053" s="199">
        <v>5.24</v>
      </c>
    </row>
    <row r="1054" spans="1:4" ht="13.5" x14ac:dyDescent="0.25">
      <c r="A1054" s="91">
        <v>93436</v>
      </c>
      <c r="B1054" s="198" t="s">
        <v>1134</v>
      </c>
      <c r="C1054" s="198" t="s">
        <v>672</v>
      </c>
      <c r="D1054" s="199">
        <v>1.1000000000000001</v>
      </c>
    </row>
    <row r="1055" spans="1:4" ht="13.5" x14ac:dyDescent="0.25">
      <c r="A1055" s="91">
        <v>93437</v>
      </c>
      <c r="B1055" s="198" t="s">
        <v>1135</v>
      </c>
      <c r="C1055" s="198" t="s">
        <v>672</v>
      </c>
      <c r="D1055" s="199">
        <v>9.82</v>
      </c>
    </row>
    <row r="1056" spans="1:4" ht="13.5" x14ac:dyDescent="0.25">
      <c r="A1056" s="91">
        <v>93438</v>
      </c>
      <c r="B1056" s="198" t="s">
        <v>1136</v>
      </c>
      <c r="C1056" s="198" t="s">
        <v>672</v>
      </c>
      <c r="D1056" s="199">
        <v>22.12</v>
      </c>
    </row>
    <row r="1057" spans="1:4" ht="13.5" x14ac:dyDescent="0.25">
      <c r="A1057" s="91">
        <v>95114</v>
      </c>
      <c r="B1057" s="198" t="s">
        <v>1137</v>
      </c>
      <c r="C1057" s="198" t="s">
        <v>672</v>
      </c>
      <c r="D1057" s="199">
        <v>1.34</v>
      </c>
    </row>
    <row r="1058" spans="1:4" ht="13.5" x14ac:dyDescent="0.25">
      <c r="A1058" s="91">
        <v>95115</v>
      </c>
      <c r="B1058" s="198" t="s">
        <v>1138</v>
      </c>
      <c r="C1058" s="198" t="s">
        <v>672</v>
      </c>
      <c r="D1058" s="199">
        <v>0.15</v>
      </c>
    </row>
    <row r="1059" spans="1:4" ht="13.5" x14ac:dyDescent="0.25">
      <c r="A1059" s="91">
        <v>95116</v>
      </c>
      <c r="B1059" s="198" t="s">
        <v>1139</v>
      </c>
      <c r="C1059" s="198" t="s">
        <v>672</v>
      </c>
      <c r="D1059" s="199">
        <v>31.99</v>
      </c>
    </row>
    <row r="1060" spans="1:4" ht="13.5" x14ac:dyDescent="0.25">
      <c r="A1060" s="91">
        <v>95117</v>
      </c>
      <c r="B1060" s="198" t="s">
        <v>1140</v>
      </c>
      <c r="C1060" s="198" t="s">
        <v>672</v>
      </c>
      <c r="D1060" s="199">
        <v>5.04</v>
      </c>
    </row>
    <row r="1061" spans="1:4" ht="13.5" x14ac:dyDescent="0.25">
      <c r="A1061" s="91">
        <v>95118</v>
      </c>
      <c r="B1061" s="198" t="s">
        <v>1141</v>
      </c>
      <c r="C1061" s="198" t="s">
        <v>672</v>
      </c>
      <c r="D1061" s="199">
        <v>49.93</v>
      </c>
    </row>
    <row r="1062" spans="1:4" ht="13.5" x14ac:dyDescent="0.25">
      <c r="A1062" s="91">
        <v>95119</v>
      </c>
      <c r="B1062" s="198" t="s">
        <v>1142</v>
      </c>
      <c r="C1062" s="198" t="s">
        <v>672</v>
      </c>
      <c r="D1062" s="199">
        <v>8.98</v>
      </c>
    </row>
    <row r="1063" spans="1:4" ht="13.5" x14ac:dyDescent="0.25">
      <c r="A1063" s="91">
        <v>95120</v>
      </c>
      <c r="B1063" s="198" t="s">
        <v>1143</v>
      </c>
      <c r="C1063" s="198" t="s">
        <v>672</v>
      </c>
      <c r="D1063" s="199">
        <v>53.55</v>
      </c>
    </row>
    <row r="1064" spans="1:4" ht="13.5" x14ac:dyDescent="0.25">
      <c r="A1064" s="91">
        <v>95123</v>
      </c>
      <c r="B1064" s="198" t="s">
        <v>1144</v>
      </c>
      <c r="C1064" s="198" t="s">
        <v>672</v>
      </c>
      <c r="D1064" s="199">
        <v>16.920000000000002</v>
      </c>
    </row>
    <row r="1065" spans="1:4" ht="13.5" x14ac:dyDescent="0.25">
      <c r="A1065" s="91">
        <v>95124</v>
      </c>
      <c r="B1065" s="198" t="s">
        <v>1145</v>
      </c>
      <c r="C1065" s="198" t="s">
        <v>672</v>
      </c>
      <c r="D1065" s="199">
        <v>2.66</v>
      </c>
    </row>
    <row r="1066" spans="1:4" ht="13.5" x14ac:dyDescent="0.25">
      <c r="A1066" s="91">
        <v>95125</v>
      </c>
      <c r="B1066" s="198" t="s">
        <v>1146</v>
      </c>
      <c r="C1066" s="198" t="s">
        <v>672</v>
      </c>
      <c r="D1066" s="199">
        <v>18.510000000000002</v>
      </c>
    </row>
    <row r="1067" spans="1:4" ht="13.5" x14ac:dyDescent="0.25">
      <c r="A1067" s="91">
        <v>95126</v>
      </c>
      <c r="B1067" s="198" t="s">
        <v>1147</v>
      </c>
      <c r="C1067" s="198" t="s">
        <v>672</v>
      </c>
      <c r="D1067" s="199">
        <v>109.76</v>
      </c>
    </row>
    <row r="1068" spans="1:4" ht="13.5" x14ac:dyDescent="0.25">
      <c r="A1068" s="91">
        <v>95129</v>
      </c>
      <c r="B1068" s="198" t="s">
        <v>1148</v>
      </c>
      <c r="C1068" s="198" t="s">
        <v>672</v>
      </c>
      <c r="D1068" s="199">
        <v>30.02</v>
      </c>
    </row>
    <row r="1069" spans="1:4" ht="13.5" x14ac:dyDescent="0.25">
      <c r="A1069" s="91">
        <v>95130</v>
      </c>
      <c r="B1069" s="198" t="s">
        <v>1149</v>
      </c>
      <c r="C1069" s="198" t="s">
        <v>672</v>
      </c>
      <c r="D1069" s="199">
        <v>5.4</v>
      </c>
    </row>
    <row r="1070" spans="1:4" ht="13.5" x14ac:dyDescent="0.25">
      <c r="A1070" s="91">
        <v>95131</v>
      </c>
      <c r="B1070" s="198" t="s">
        <v>1150</v>
      </c>
      <c r="C1070" s="198" t="s">
        <v>672</v>
      </c>
      <c r="D1070" s="199">
        <v>56.3</v>
      </c>
    </row>
    <row r="1071" spans="1:4" ht="13.5" x14ac:dyDescent="0.25">
      <c r="A1071" s="91">
        <v>95132</v>
      </c>
      <c r="B1071" s="198" t="s">
        <v>1151</v>
      </c>
      <c r="C1071" s="198" t="s">
        <v>672</v>
      </c>
      <c r="D1071" s="199">
        <v>24.03</v>
      </c>
    </row>
    <row r="1072" spans="1:4" ht="13.5" x14ac:dyDescent="0.25">
      <c r="A1072" s="91">
        <v>95136</v>
      </c>
      <c r="B1072" s="198" t="s">
        <v>1152</v>
      </c>
      <c r="C1072" s="198" t="s">
        <v>672</v>
      </c>
      <c r="D1072" s="199">
        <v>0.03</v>
      </c>
    </row>
    <row r="1073" spans="1:4" ht="13.5" x14ac:dyDescent="0.25">
      <c r="A1073" s="91">
        <v>95137</v>
      </c>
      <c r="B1073" s="198" t="s">
        <v>1153</v>
      </c>
      <c r="C1073" s="198" t="s">
        <v>672</v>
      </c>
      <c r="D1073" s="199">
        <v>0.01</v>
      </c>
    </row>
    <row r="1074" spans="1:4" ht="13.5" x14ac:dyDescent="0.25">
      <c r="A1074" s="91">
        <v>95138</v>
      </c>
      <c r="B1074" s="198" t="s">
        <v>1154</v>
      </c>
      <c r="C1074" s="198" t="s">
        <v>672</v>
      </c>
      <c r="D1074" s="199">
        <v>0.02</v>
      </c>
    </row>
    <row r="1075" spans="1:4" ht="13.5" x14ac:dyDescent="0.25">
      <c r="A1075" s="91">
        <v>95208</v>
      </c>
      <c r="B1075" s="198" t="s">
        <v>1155</v>
      </c>
      <c r="C1075" s="198" t="s">
        <v>672</v>
      </c>
      <c r="D1075" s="199">
        <v>44.01</v>
      </c>
    </row>
    <row r="1076" spans="1:4" ht="13.5" x14ac:dyDescent="0.25">
      <c r="A1076" s="91">
        <v>95209</v>
      </c>
      <c r="B1076" s="198" t="s">
        <v>1156</v>
      </c>
      <c r="C1076" s="198" t="s">
        <v>672</v>
      </c>
      <c r="D1076" s="199">
        <v>5.22</v>
      </c>
    </row>
    <row r="1077" spans="1:4" ht="13.5" x14ac:dyDescent="0.25">
      <c r="A1077" s="91">
        <v>95210</v>
      </c>
      <c r="B1077" s="198" t="s">
        <v>1157</v>
      </c>
      <c r="C1077" s="198" t="s">
        <v>672</v>
      </c>
      <c r="D1077" s="199">
        <v>48.14</v>
      </c>
    </row>
    <row r="1078" spans="1:4" ht="13.5" x14ac:dyDescent="0.25">
      <c r="A1078" s="91">
        <v>95211</v>
      </c>
      <c r="B1078" s="198" t="s">
        <v>1158</v>
      </c>
      <c r="C1078" s="198" t="s">
        <v>672</v>
      </c>
      <c r="D1078" s="199">
        <v>7.85</v>
      </c>
    </row>
    <row r="1079" spans="1:4" ht="13.5" x14ac:dyDescent="0.25">
      <c r="A1079" s="91">
        <v>95217</v>
      </c>
      <c r="B1079" s="198" t="s">
        <v>1159</v>
      </c>
      <c r="C1079" s="198" t="s">
        <v>672</v>
      </c>
      <c r="D1079" s="199">
        <v>0.52</v>
      </c>
    </row>
    <row r="1080" spans="1:4" ht="13.5" x14ac:dyDescent="0.25">
      <c r="A1080" s="91">
        <v>95255</v>
      </c>
      <c r="B1080" s="198" t="s">
        <v>1160</v>
      </c>
      <c r="C1080" s="198" t="s">
        <v>672</v>
      </c>
      <c r="D1080" s="199">
        <v>1.19</v>
      </c>
    </row>
    <row r="1081" spans="1:4" ht="13.5" x14ac:dyDescent="0.25">
      <c r="A1081" s="91">
        <v>95256</v>
      </c>
      <c r="B1081" s="198" t="s">
        <v>1161</v>
      </c>
      <c r="C1081" s="198" t="s">
        <v>672</v>
      </c>
      <c r="D1081" s="199">
        <v>0.14000000000000001</v>
      </c>
    </row>
    <row r="1082" spans="1:4" ht="13.5" x14ac:dyDescent="0.25">
      <c r="A1082" s="91">
        <v>95257</v>
      </c>
      <c r="B1082" s="198" t="s">
        <v>1162</v>
      </c>
      <c r="C1082" s="198" t="s">
        <v>672</v>
      </c>
      <c r="D1082" s="199">
        <v>1.49</v>
      </c>
    </row>
    <row r="1083" spans="1:4" ht="13.5" x14ac:dyDescent="0.25">
      <c r="A1083" s="91">
        <v>95260</v>
      </c>
      <c r="B1083" s="198" t="s">
        <v>1163</v>
      </c>
      <c r="C1083" s="198" t="s">
        <v>672</v>
      </c>
      <c r="D1083" s="199">
        <v>0.56999999999999995</v>
      </c>
    </row>
    <row r="1084" spans="1:4" ht="13.5" x14ac:dyDescent="0.25">
      <c r="A1084" s="91">
        <v>95261</v>
      </c>
      <c r="B1084" s="198" t="s">
        <v>1164</v>
      </c>
      <c r="C1084" s="198" t="s">
        <v>672</v>
      </c>
      <c r="D1084" s="199">
        <v>0.13</v>
      </c>
    </row>
    <row r="1085" spans="1:4" ht="13.5" x14ac:dyDescent="0.25">
      <c r="A1085" s="91">
        <v>95262</v>
      </c>
      <c r="B1085" s="198" t="s">
        <v>1165</v>
      </c>
      <c r="C1085" s="198" t="s">
        <v>672</v>
      </c>
      <c r="D1085" s="199">
        <v>1.24</v>
      </c>
    </row>
    <row r="1086" spans="1:4" ht="13.5" x14ac:dyDescent="0.25">
      <c r="A1086" s="91">
        <v>95263</v>
      </c>
      <c r="B1086" s="198" t="s">
        <v>1166</v>
      </c>
      <c r="C1086" s="198" t="s">
        <v>672</v>
      </c>
      <c r="D1086" s="199">
        <v>4.51</v>
      </c>
    </row>
    <row r="1087" spans="1:4" ht="13.5" x14ac:dyDescent="0.25">
      <c r="A1087" s="91">
        <v>95266</v>
      </c>
      <c r="B1087" s="198" t="s">
        <v>1167</v>
      </c>
      <c r="C1087" s="198" t="s">
        <v>672</v>
      </c>
      <c r="D1087" s="199">
        <v>0.44</v>
      </c>
    </row>
    <row r="1088" spans="1:4" ht="13.5" x14ac:dyDescent="0.25">
      <c r="A1088" s="91">
        <v>95267</v>
      </c>
      <c r="B1088" s="198" t="s">
        <v>1168</v>
      </c>
      <c r="C1088" s="198" t="s">
        <v>672</v>
      </c>
      <c r="D1088" s="199">
        <v>0.04</v>
      </c>
    </row>
    <row r="1089" spans="1:4" ht="13.5" x14ac:dyDescent="0.25">
      <c r="A1089" s="91">
        <v>95268</v>
      </c>
      <c r="B1089" s="198" t="s">
        <v>1169</v>
      </c>
      <c r="C1089" s="198" t="s">
        <v>672</v>
      </c>
      <c r="D1089" s="199">
        <v>0.43</v>
      </c>
    </row>
    <row r="1090" spans="1:4" ht="13.5" x14ac:dyDescent="0.25">
      <c r="A1090" s="91">
        <v>95269</v>
      </c>
      <c r="B1090" s="198" t="s">
        <v>1170</v>
      </c>
      <c r="C1090" s="198" t="s">
        <v>672</v>
      </c>
      <c r="D1090" s="199">
        <v>8.43</v>
      </c>
    </row>
    <row r="1091" spans="1:4" ht="13.5" x14ac:dyDescent="0.25">
      <c r="A1091" s="91">
        <v>95272</v>
      </c>
      <c r="B1091" s="198" t="s">
        <v>1171</v>
      </c>
      <c r="C1091" s="198" t="s">
        <v>672</v>
      </c>
      <c r="D1091" s="199">
        <v>0.43</v>
      </c>
    </row>
    <row r="1092" spans="1:4" ht="13.5" x14ac:dyDescent="0.25">
      <c r="A1092" s="91">
        <v>95273</v>
      </c>
      <c r="B1092" s="198" t="s">
        <v>1172</v>
      </c>
      <c r="C1092" s="198" t="s">
        <v>672</v>
      </c>
      <c r="D1092" s="199">
        <v>0.05</v>
      </c>
    </row>
    <row r="1093" spans="1:4" ht="13.5" x14ac:dyDescent="0.25">
      <c r="A1093" s="91">
        <v>95274</v>
      </c>
      <c r="B1093" s="198" t="s">
        <v>1173</v>
      </c>
      <c r="C1093" s="198" t="s">
        <v>672</v>
      </c>
      <c r="D1093" s="199">
        <v>0.34</v>
      </c>
    </row>
    <row r="1094" spans="1:4" ht="13.5" x14ac:dyDescent="0.25">
      <c r="A1094" s="91">
        <v>95275</v>
      </c>
      <c r="B1094" s="198" t="s">
        <v>1174</v>
      </c>
      <c r="C1094" s="198" t="s">
        <v>672</v>
      </c>
      <c r="D1094" s="199">
        <v>2.13</v>
      </c>
    </row>
    <row r="1095" spans="1:4" ht="13.5" x14ac:dyDescent="0.25">
      <c r="A1095" s="91">
        <v>95278</v>
      </c>
      <c r="B1095" s="198" t="s">
        <v>1175</v>
      </c>
      <c r="C1095" s="198" t="s">
        <v>672</v>
      </c>
      <c r="D1095" s="199">
        <v>0.47</v>
      </c>
    </row>
    <row r="1096" spans="1:4" ht="13.5" x14ac:dyDescent="0.25">
      <c r="A1096" s="91">
        <v>95279</v>
      </c>
      <c r="B1096" s="198" t="s">
        <v>1176</v>
      </c>
      <c r="C1096" s="198" t="s">
        <v>672</v>
      </c>
      <c r="D1096" s="199">
        <v>0.05</v>
      </c>
    </row>
    <row r="1097" spans="1:4" ht="13.5" x14ac:dyDescent="0.25">
      <c r="A1097" s="91">
        <v>95280</v>
      </c>
      <c r="B1097" s="198" t="s">
        <v>1177</v>
      </c>
      <c r="C1097" s="198" t="s">
        <v>672</v>
      </c>
      <c r="D1097" s="199">
        <v>0.37</v>
      </c>
    </row>
    <row r="1098" spans="1:4" ht="13.5" x14ac:dyDescent="0.25">
      <c r="A1098" s="91">
        <v>95281</v>
      </c>
      <c r="B1098" s="198" t="s">
        <v>1178</v>
      </c>
      <c r="C1098" s="198" t="s">
        <v>672</v>
      </c>
      <c r="D1098" s="199">
        <v>8.43</v>
      </c>
    </row>
    <row r="1099" spans="1:4" ht="13.5" x14ac:dyDescent="0.25">
      <c r="A1099" s="91">
        <v>95617</v>
      </c>
      <c r="B1099" s="198" t="s">
        <v>1179</v>
      </c>
      <c r="C1099" s="198" t="s">
        <v>672</v>
      </c>
      <c r="D1099" s="199">
        <v>0.97</v>
      </c>
    </row>
    <row r="1100" spans="1:4" ht="13.5" x14ac:dyDescent="0.25">
      <c r="A1100" s="91">
        <v>95618</v>
      </c>
      <c r="B1100" s="198" t="s">
        <v>1180</v>
      </c>
      <c r="C1100" s="198" t="s">
        <v>672</v>
      </c>
      <c r="D1100" s="199">
        <v>0.11</v>
      </c>
    </row>
    <row r="1101" spans="1:4" ht="13.5" x14ac:dyDescent="0.25">
      <c r="A1101" s="91">
        <v>95619</v>
      </c>
      <c r="B1101" s="198" t="s">
        <v>1181</v>
      </c>
      <c r="C1101" s="198" t="s">
        <v>672</v>
      </c>
      <c r="D1101" s="199">
        <v>1.22</v>
      </c>
    </row>
    <row r="1102" spans="1:4" ht="13.5" x14ac:dyDescent="0.25">
      <c r="A1102" s="91">
        <v>95627</v>
      </c>
      <c r="B1102" s="198" t="s">
        <v>1182</v>
      </c>
      <c r="C1102" s="198" t="s">
        <v>672</v>
      </c>
      <c r="D1102" s="199">
        <v>35.119999999999997</v>
      </c>
    </row>
    <row r="1103" spans="1:4" ht="13.5" x14ac:dyDescent="0.25">
      <c r="A1103" s="91">
        <v>95628</v>
      </c>
      <c r="B1103" s="198" t="s">
        <v>1183</v>
      </c>
      <c r="C1103" s="198" t="s">
        <v>672</v>
      </c>
      <c r="D1103" s="199">
        <v>4.87</v>
      </c>
    </row>
    <row r="1104" spans="1:4" ht="13.5" x14ac:dyDescent="0.25">
      <c r="A1104" s="91">
        <v>95629</v>
      </c>
      <c r="B1104" s="198" t="s">
        <v>1184</v>
      </c>
      <c r="C1104" s="198" t="s">
        <v>672</v>
      </c>
      <c r="D1104" s="199">
        <v>43.95</v>
      </c>
    </row>
    <row r="1105" spans="1:4" ht="13.5" x14ac:dyDescent="0.25">
      <c r="A1105" s="91">
        <v>95630</v>
      </c>
      <c r="B1105" s="198" t="s">
        <v>1185</v>
      </c>
      <c r="C1105" s="198" t="s">
        <v>672</v>
      </c>
      <c r="D1105" s="199">
        <v>66.540000000000006</v>
      </c>
    </row>
    <row r="1106" spans="1:4" ht="13.5" x14ac:dyDescent="0.25">
      <c r="A1106" s="91">
        <v>95698</v>
      </c>
      <c r="B1106" s="198" t="s">
        <v>1186</v>
      </c>
      <c r="C1106" s="198" t="s">
        <v>672</v>
      </c>
      <c r="D1106" s="199">
        <v>3.96</v>
      </c>
    </row>
    <row r="1107" spans="1:4" ht="13.5" x14ac:dyDescent="0.25">
      <c r="A1107" s="91">
        <v>95699</v>
      </c>
      <c r="B1107" s="198" t="s">
        <v>1187</v>
      </c>
      <c r="C1107" s="198" t="s">
        <v>672</v>
      </c>
      <c r="D1107" s="199">
        <v>0.47</v>
      </c>
    </row>
    <row r="1108" spans="1:4" ht="13.5" x14ac:dyDescent="0.25">
      <c r="A1108" s="91">
        <v>95700</v>
      </c>
      <c r="B1108" s="198" t="s">
        <v>1188</v>
      </c>
      <c r="C1108" s="198" t="s">
        <v>672</v>
      </c>
      <c r="D1108" s="199">
        <v>4.95</v>
      </c>
    </row>
    <row r="1109" spans="1:4" ht="13.5" x14ac:dyDescent="0.25">
      <c r="A1109" s="91">
        <v>95701</v>
      </c>
      <c r="B1109" s="198" t="s">
        <v>1189</v>
      </c>
      <c r="C1109" s="198" t="s">
        <v>672</v>
      </c>
      <c r="D1109" s="199">
        <v>2.62</v>
      </c>
    </row>
    <row r="1110" spans="1:4" ht="13.5" x14ac:dyDescent="0.25">
      <c r="A1110" s="91">
        <v>95704</v>
      </c>
      <c r="B1110" s="198" t="s">
        <v>1190</v>
      </c>
      <c r="C1110" s="198" t="s">
        <v>672</v>
      </c>
      <c r="D1110" s="199">
        <v>43.43</v>
      </c>
    </row>
    <row r="1111" spans="1:4" ht="13.5" x14ac:dyDescent="0.25">
      <c r="A1111" s="91">
        <v>95705</v>
      </c>
      <c r="B1111" s="198" t="s">
        <v>1191</v>
      </c>
      <c r="C1111" s="198" t="s">
        <v>672</v>
      </c>
      <c r="D1111" s="199">
        <v>6.19</v>
      </c>
    </row>
    <row r="1112" spans="1:4" ht="13.5" x14ac:dyDescent="0.25">
      <c r="A1112" s="91">
        <v>95706</v>
      </c>
      <c r="B1112" s="198" t="s">
        <v>1192</v>
      </c>
      <c r="C1112" s="198" t="s">
        <v>672</v>
      </c>
      <c r="D1112" s="199">
        <v>54.35</v>
      </c>
    </row>
    <row r="1113" spans="1:4" ht="13.5" x14ac:dyDescent="0.25">
      <c r="A1113" s="91">
        <v>95707</v>
      </c>
      <c r="B1113" s="198" t="s">
        <v>1193</v>
      </c>
      <c r="C1113" s="198" t="s">
        <v>672</v>
      </c>
      <c r="D1113" s="199">
        <v>29.29</v>
      </c>
    </row>
    <row r="1114" spans="1:4" ht="13.5" x14ac:dyDescent="0.25">
      <c r="A1114" s="91">
        <v>95710</v>
      </c>
      <c r="B1114" s="198" t="s">
        <v>1194</v>
      </c>
      <c r="C1114" s="198" t="s">
        <v>672</v>
      </c>
      <c r="D1114" s="199">
        <v>52.2</v>
      </c>
    </row>
    <row r="1115" spans="1:4" ht="13.5" x14ac:dyDescent="0.25">
      <c r="A1115" s="91">
        <v>95711</v>
      </c>
      <c r="B1115" s="198" t="s">
        <v>1195</v>
      </c>
      <c r="C1115" s="198" t="s">
        <v>672</v>
      </c>
      <c r="D1115" s="199">
        <v>7.08</v>
      </c>
    </row>
    <row r="1116" spans="1:4" ht="13.5" x14ac:dyDescent="0.25">
      <c r="A1116" s="91">
        <v>95712</v>
      </c>
      <c r="B1116" s="198" t="s">
        <v>1196</v>
      </c>
      <c r="C1116" s="198" t="s">
        <v>672</v>
      </c>
      <c r="D1116" s="199">
        <v>65.25</v>
      </c>
    </row>
    <row r="1117" spans="1:4" ht="13.5" x14ac:dyDescent="0.25">
      <c r="A1117" s="91">
        <v>95713</v>
      </c>
      <c r="B1117" s="198" t="s">
        <v>1197</v>
      </c>
      <c r="C1117" s="198" t="s">
        <v>672</v>
      </c>
      <c r="D1117" s="199">
        <v>67.03</v>
      </c>
    </row>
    <row r="1118" spans="1:4" ht="13.5" x14ac:dyDescent="0.25">
      <c r="A1118" s="91">
        <v>95716</v>
      </c>
      <c r="B1118" s="198" t="s">
        <v>1198</v>
      </c>
      <c r="C1118" s="198" t="s">
        <v>672</v>
      </c>
      <c r="D1118" s="199">
        <v>50.25</v>
      </c>
    </row>
    <row r="1119" spans="1:4" ht="13.5" x14ac:dyDescent="0.25">
      <c r="A1119" s="91">
        <v>95717</v>
      </c>
      <c r="B1119" s="198" t="s">
        <v>1199</v>
      </c>
      <c r="C1119" s="198" t="s">
        <v>672</v>
      </c>
      <c r="D1119" s="199">
        <v>6.82</v>
      </c>
    </row>
    <row r="1120" spans="1:4" ht="13.5" x14ac:dyDescent="0.25">
      <c r="A1120" s="91">
        <v>95718</v>
      </c>
      <c r="B1120" s="198" t="s">
        <v>1200</v>
      </c>
      <c r="C1120" s="198" t="s">
        <v>672</v>
      </c>
      <c r="D1120" s="199">
        <v>62.81</v>
      </c>
    </row>
    <row r="1121" spans="1:4" ht="13.5" x14ac:dyDescent="0.25">
      <c r="A1121" s="91">
        <v>95719</v>
      </c>
      <c r="B1121" s="198" t="s">
        <v>1201</v>
      </c>
      <c r="C1121" s="198" t="s">
        <v>672</v>
      </c>
      <c r="D1121" s="199">
        <v>67.03</v>
      </c>
    </row>
    <row r="1122" spans="1:4" ht="13.5" x14ac:dyDescent="0.25">
      <c r="A1122" s="91">
        <v>95869</v>
      </c>
      <c r="B1122" s="198" t="s">
        <v>1202</v>
      </c>
      <c r="C1122" s="198" t="s">
        <v>672</v>
      </c>
      <c r="D1122" s="199">
        <v>1.1499999999999999</v>
      </c>
    </row>
    <row r="1123" spans="1:4" ht="13.5" x14ac:dyDescent="0.25">
      <c r="A1123" s="91">
        <v>95870</v>
      </c>
      <c r="B1123" s="198" t="s">
        <v>1203</v>
      </c>
      <c r="C1123" s="198" t="s">
        <v>672</v>
      </c>
      <c r="D1123" s="199">
        <v>5.74</v>
      </c>
    </row>
    <row r="1124" spans="1:4" ht="13.5" x14ac:dyDescent="0.25">
      <c r="A1124" s="91">
        <v>95871</v>
      </c>
      <c r="B1124" s="198" t="s">
        <v>1204</v>
      </c>
      <c r="C1124" s="198" t="s">
        <v>672</v>
      </c>
      <c r="D1124" s="199">
        <v>203.55</v>
      </c>
    </row>
    <row r="1125" spans="1:4" ht="13.5" x14ac:dyDescent="0.25">
      <c r="A1125" s="91">
        <v>95874</v>
      </c>
      <c r="B1125" s="198" t="s">
        <v>1205</v>
      </c>
      <c r="C1125" s="198" t="s">
        <v>672</v>
      </c>
      <c r="D1125" s="199">
        <v>6.43</v>
      </c>
    </row>
    <row r="1126" spans="1:4" ht="13.5" x14ac:dyDescent="0.25">
      <c r="A1126" s="91">
        <v>96008</v>
      </c>
      <c r="B1126" s="198" t="s">
        <v>1206</v>
      </c>
      <c r="C1126" s="198" t="s">
        <v>672</v>
      </c>
      <c r="D1126" s="199">
        <v>19.84</v>
      </c>
    </row>
    <row r="1127" spans="1:4" ht="13.5" x14ac:dyDescent="0.25">
      <c r="A1127" s="91">
        <v>96009</v>
      </c>
      <c r="B1127" s="198" t="s">
        <v>1207</v>
      </c>
      <c r="C1127" s="198" t="s">
        <v>672</v>
      </c>
      <c r="D1127" s="199">
        <v>2.75</v>
      </c>
    </row>
    <row r="1128" spans="1:4" ht="13.5" x14ac:dyDescent="0.25">
      <c r="A1128" s="91">
        <v>96011</v>
      </c>
      <c r="B1128" s="198" t="s">
        <v>1208</v>
      </c>
      <c r="C1128" s="198" t="s">
        <v>672</v>
      </c>
      <c r="D1128" s="199">
        <v>21.71</v>
      </c>
    </row>
    <row r="1129" spans="1:4" ht="13.5" x14ac:dyDescent="0.25">
      <c r="A1129" s="91">
        <v>96012</v>
      </c>
      <c r="B1129" s="198" t="s">
        <v>1209</v>
      </c>
      <c r="C1129" s="198" t="s">
        <v>672</v>
      </c>
      <c r="D1129" s="199">
        <v>128.13</v>
      </c>
    </row>
    <row r="1130" spans="1:4" ht="13.5" x14ac:dyDescent="0.25">
      <c r="A1130" s="91">
        <v>96015</v>
      </c>
      <c r="B1130" s="198" t="s">
        <v>1210</v>
      </c>
      <c r="C1130" s="198" t="s">
        <v>672</v>
      </c>
      <c r="D1130" s="199">
        <v>19.600000000000001</v>
      </c>
    </row>
    <row r="1131" spans="1:4" ht="13.5" x14ac:dyDescent="0.25">
      <c r="A1131" s="91">
        <v>96016</v>
      </c>
      <c r="B1131" s="198" t="s">
        <v>1211</v>
      </c>
      <c r="C1131" s="198" t="s">
        <v>672</v>
      </c>
      <c r="D1131" s="199">
        <v>2.71</v>
      </c>
    </row>
    <row r="1132" spans="1:4" ht="13.5" x14ac:dyDescent="0.25">
      <c r="A1132" s="91">
        <v>96018</v>
      </c>
      <c r="B1132" s="198" t="s">
        <v>1212</v>
      </c>
      <c r="C1132" s="198" t="s">
        <v>672</v>
      </c>
      <c r="D1132" s="199">
        <v>21.44</v>
      </c>
    </row>
    <row r="1133" spans="1:4" ht="13.5" x14ac:dyDescent="0.25">
      <c r="A1133" s="91">
        <v>96019</v>
      </c>
      <c r="B1133" s="198" t="s">
        <v>1213</v>
      </c>
      <c r="C1133" s="198" t="s">
        <v>672</v>
      </c>
      <c r="D1133" s="199">
        <v>128.13</v>
      </c>
    </row>
    <row r="1134" spans="1:4" ht="13.5" x14ac:dyDescent="0.25">
      <c r="A1134" s="91">
        <v>96023</v>
      </c>
      <c r="B1134" s="198" t="s">
        <v>1214</v>
      </c>
      <c r="C1134" s="198" t="s">
        <v>672</v>
      </c>
      <c r="D1134" s="199">
        <v>15.44</v>
      </c>
    </row>
    <row r="1135" spans="1:4" ht="13.5" x14ac:dyDescent="0.25">
      <c r="A1135" s="91">
        <v>96024</v>
      </c>
      <c r="B1135" s="198" t="s">
        <v>1215</v>
      </c>
      <c r="C1135" s="198" t="s">
        <v>672</v>
      </c>
      <c r="D1135" s="199">
        <v>2.13</v>
      </c>
    </row>
    <row r="1136" spans="1:4" ht="13.5" x14ac:dyDescent="0.25">
      <c r="A1136" s="91">
        <v>96026</v>
      </c>
      <c r="B1136" s="198" t="s">
        <v>1216</v>
      </c>
      <c r="C1136" s="198" t="s">
        <v>672</v>
      </c>
      <c r="D1136" s="199">
        <v>16.88</v>
      </c>
    </row>
    <row r="1137" spans="1:4" ht="13.5" x14ac:dyDescent="0.25">
      <c r="A1137" s="91">
        <v>96027</v>
      </c>
      <c r="B1137" s="198" t="s">
        <v>1217</v>
      </c>
      <c r="C1137" s="198" t="s">
        <v>672</v>
      </c>
      <c r="D1137" s="199">
        <v>89.28</v>
      </c>
    </row>
    <row r="1138" spans="1:4" ht="13.5" x14ac:dyDescent="0.25">
      <c r="A1138" s="91">
        <v>96030</v>
      </c>
      <c r="B1138" s="198" t="s">
        <v>1218</v>
      </c>
      <c r="C1138" s="198" t="s">
        <v>672</v>
      </c>
      <c r="D1138" s="199">
        <v>23.79</v>
      </c>
    </row>
    <row r="1139" spans="1:4" ht="13.5" x14ac:dyDescent="0.25">
      <c r="A1139" s="91">
        <v>96031</v>
      </c>
      <c r="B1139" s="198" t="s">
        <v>1219</v>
      </c>
      <c r="C1139" s="198" t="s">
        <v>672</v>
      </c>
      <c r="D1139" s="199">
        <v>4.3899999999999997</v>
      </c>
    </row>
    <row r="1140" spans="1:4" ht="13.5" x14ac:dyDescent="0.25">
      <c r="A1140" s="91">
        <v>96032</v>
      </c>
      <c r="B1140" s="198" t="s">
        <v>1220</v>
      </c>
      <c r="C1140" s="198" t="s">
        <v>672</v>
      </c>
      <c r="D1140" s="199">
        <v>1.71</v>
      </c>
    </row>
    <row r="1141" spans="1:4" ht="13.5" x14ac:dyDescent="0.25">
      <c r="A1141" s="91">
        <v>96033</v>
      </c>
      <c r="B1141" s="198" t="s">
        <v>1221</v>
      </c>
      <c r="C1141" s="198" t="s">
        <v>672</v>
      </c>
      <c r="D1141" s="199">
        <v>44.63</v>
      </c>
    </row>
    <row r="1142" spans="1:4" ht="13.5" x14ac:dyDescent="0.25">
      <c r="A1142" s="91">
        <v>96034</v>
      </c>
      <c r="B1142" s="198" t="s">
        <v>1222</v>
      </c>
      <c r="C1142" s="198" t="s">
        <v>672</v>
      </c>
      <c r="D1142" s="199">
        <v>105.7</v>
      </c>
    </row>
    <row r="1143" spans="1:4" ht="13.5" x14ac:dyDescent="0.25">
      <c r="A1143" s="91">
        <v>96053</v>
      </c>
      <c r="B1143" s="198" t="s">
        <v>1223</v>
      </c>
      <c r="C1143" s="198" t="s">
        <v>672</v>
      </c>
      <c r="D1143" s="199">
        <v>15.68</v>
      </c>
    </row>
    <row r="1144" spans="1:4" ht="13.5" x14ac:dyDescent="0.25">
      <c r="A1144" s="91">
        <v>96054</v>
      </c>
      <c r="B1144" s="198" t="s">
        <v>1224</v>
      </c>
      <c r="C1144" s="198" t="s">
        <v>672</v>
      </c>
      <c r="D1144" s="199">
        <v>21.56</v>
      </c>
    </row>
    <row r="1145" spans="1:4" ht="13.5" x14ac:dyDescent="0.25">
      <c r="A1145" s="91">
        <v>96055</v>
      </c>
      <c r="B1145" s="198" t="s">
        <v>1225</v>
      </c>
      <c r="C1145" s="198" t="s">
        <v>672</v>
      </c>
      <c r="D1145" s="199">
        <v>2.17</v>
      </c>
    </row>
    <row r="1146" spans="1:4" ht="13.5" x14ac:dyDescent="0.25">
      <c r="A1146" s="91">
        <v>96056</v>
      </c>
      <c r="B1146" s="198" t="s">
        <v>1226</v>
      </c>
      <c r="C1146" s="198" t="s">
        <v>672</v>
      </c>
      <c r="D1146" s="199">
        <v>17.149999999999999</v>
      </c>
    </row>
    <row r="1147" spans="1:4" ht="13.5" x14ac:dyDescent="0.25">
      <c r="A1147" s="91">
        <v>96057</v>
      </c>
      <c r="B1147" s="198" t="s">
        <v>1227</v>
      </c>
      <c r="C1147" s="198" t="s">
        <v>672</v>
      </c>
      <c r="D1147" s="199">
        <v>89.28</v>
      </c>
    </row>
    <row r="1148" spans="1:4" ht="13.5" x14ac:dyDescent="0.25">
      <c r="A1148" s="91">
        <v>96060</v>
      </c>
      <c r="B1148" s="198" t="s">
        <v>1228</v>
      </c>
      <c r="C1148" s="198" t="s">
        <v>672</v>
      </c>
      <c r="D1148" s="199">
        <v>2.17</v>
      </c>
    </row>
    <row r="1149" spans="1:4" ht="13.5" x14ac:dyDescent="0.25">
      <c r="A1149" s="91">
        <v>96061</v>
      </c>
      <c r="B1149" s="198" t="s">
        <v>1229</v>
      </c>
      <c r="C1149" s="198" t="s">
        <v>672</v>
      </c>
      <c r="D1149" s="199">
        <v>26.94</v>
      </c>
    </row>
    <row r="1150" spans="1:4" ht="13.5" x14ac:dyDescent="0.25">
      <c r="A1150" s="91">
        <v>96062</v>
      </c>
      <c r="B1150" s="198" t="s">
        <v>1230</v>
      </c>
      <c r="C1150" s="198" t="s">
        <v>672</v>
      </c>
      <c r="D1150" s="199">
        <v>39.06</v>
      </c>
    </row>
    <row r="1151" spans="1:4" ht="13.5" x14ac:dyDescent="0.25">
      <c r="A1151" s="91">
        <v>96241</v>
      </c>
      <c r="B1151" s="198" t="s">
        <v>1231</v>
      </c>
      <c r="C1151" s="198" t="s">
        <v>672</v>
      </c>
      <c r="D1151" s="199">
        <v>16.13</v>
      </c>
    </row>
    <row r="1152" spans="1:4" ht="13.5" x14ac:dyDescent="0.25">
      <c r="A1152" s="91">
        <v>96242</v>
      </c>
      <c r="B1152" s="198" t="s">
        <v>1232</v>
      </c>
      <c r="C1152" s="198" t="s">
        <v>672</v>
      </c>
      <c r="D1152" s="199">
        <v>2.1800000000000002</v>
      </c>
    </row>
    <row r="1153" spans="1:4" ht="13.5" x14ac:dyDescent="0.25">
      <c r="A1153" s="91">
        <v>96243</v>
      </c>
      <c r="B1153" s="198" t="s">
        <v>1233</v>
      </c>
      <c r="C1153" s="198" t="s">
        <v>672</v>
      </c>
      <c r="D1153" s="199">
        <v>20.16</v>
      </c>
    </row>
    <row r="1154" spans="1:4" ht="13.5" x14ac:dyDescent="0.25">
      <c r="A1154" s="91">
        <v>96244</v>
      </c>
      <c r="B1154" s="198" t="s">
        <v>1234</v>
      </c>
      <c r="C1154" s="198" t="s">
        <v>672</v>
      </c>
      <c r="D1154" s="199">
        <v>12.97</v>
      </c>
    </row>
    <row r="1155" spans="1:4" ht="13.5" x14ac:dyDescent="0.25">
      <c r="A1155" s="91">
        <v>96301</v>
      </c>
      <c r="B1155" s="198" t="s">
        <v>1235</v>
      </c>
      <c r="C1155" s="198" t="s">
        <v>672</v>
      </c>
      <c r="D1155" s="199">
        <v>36.61</v>
      </c>
    </row>
    <row r="1156" spans="1:4" ht="13.5" x14ac:dyDescent="0.25">
      <c r="A1156" s="91">
        <v>96457</v>
      </c>
      <c r="B1156" s="198" t="s">
        <v>1236</v>
      </c>
      <c r="C1156" s="198" t="s">
        <v>672</v>
      </c>
      <c r="D1156" s="199">
        <v>47.58</v>
      </c>
    </row>
    <row r="1157" spans="1:4" ht="13.5" x14ac:dyDescent="0.25">
      <c r="A1157" s="91">
        <v>96458</v>
      </c>
      <c r="B1157" s="198" t="s">
        <v>1237</v>
      </c>
      <c r="C1157" s="198" t="s">
        <v>672</v>
      </c>
      <c r="D1157" s="199">
        <v>48.75</v>
      </c>
    </row>
    <row r="1158" spans="1:4" ht="13.5" x14ac:dyDescent="0.25">
      <c r="A1158" s="91">
        <v>96459</v>
      </c>
      <c r="B1158" s="198" t="s">
        <v>1238</v>
      </c>
      <c r="C1158" s="198" t="s">
        <v>672</v>
      </c>
      <c r="D1158" s="199">
        <v>5.4</v>
      </c>
    </row>
    <row r="1159" spans="1:4" ht="13.5" x14ac:dyDescent="0.25">
      <c r="A1159" s="91">
        <v>96460</v>
      </c>
      <c r="B1159" s="198" t="s">
        <v>1239</v>
      </c>
      <c r="C1159" s="198" t="s">
        <v>672</v>
      </c>
      <c r="D1159" s="199">
        <v>38.950000000000003</v>
      </c>
    </row>
    <row r="1160" spans="1:4" ht="13.5" x14ac:dyDescent="0.25">
      <c r="A1160" s="91">
        <v>98760</v>
      </c>
      <c r="B1160" s="198" t="s">
        <v>1240</v>
      </c>
      <c r="C1160" s="198" t="s">
        <v>672</v>
      </c>
      <c r="D1160" s="199">
        <v>0.08</v>
      </c>
    </row>
    <row r="1161" spans="1:4" ht="13.5" x14ac:dyDescent="0.25">
      <c r="A1161" s="91">
        <v>98761</v>
      </c>
      <c r="B1161" s="198" t="s">
        <v>1241</v>
      </c>
      <c r="C1161" s="198" t="s">
        <v>672</v>
      </c>
      <c r="D1161" s="199">
        <v>0.01</v>
      </c>
    </row>
    <row r="1162" spans="1:4" ht="13.5" x14ac:dyDescent="0.25">
      <c r="A1162" s="91">
        <v>98762</v>
      </c>
      <c r="B1162" s="198" t="s">
        <v>1242</v>
      </c>
      <c r="C1162" s="198" t="s">
        <v>672</v>
      </c>
      <c r="D1162" s="199">
        <v>0.1</v>
      </c>
    </row>
    <row r="1163" spans="1:4" ht="13.5" x14ac:dyDescent="0.25">
      <c r="A1163" s="91">
        <v>98763</v>
      </c>
      <c r="B1163" s="198" t="s">
        <v>1243</v>
      </c>
      <c r="C1163" s="198" t="s">
        <v>672</v>
      </c>
      <c r="D1163" s="199">
        <v>3.85</v>
      </c>
    </row>
    <row r="1164" spans="1:4" ht="13.5" x14ac:dyDescent="0.25">
      <c r="A1164" s="91">
        <v>99829</v>
      </c>
      <c r="B1164" s="198" t="s">
        <v>1244</v>
      </c>
      <c r="C1164" s="198" t="s">
        <v>672</v>
      </c>
      <c r="D1164" s="199">
        <v>0.19</v>
      </c>
    </row>
    <row r="1165" spans="1:4" ht="13.5" x14ac:dyDescent="0.25">
      <c r="A1165" s="91">
        <v>99830</v>
      </c>
      <c r="B1165" s="198" t="s">
        <v>1245</v>
      </c>
      <c r="C1165" s="198" t="s">
        <v>672</v>
      </c>
      <c r="D1165" s="199">
        <v>0.02</v>
      </c>
    </row>
    <row r="1166" spans="1:4" ht="13.5" x14ac:dyDescent="0.25">
      <c r="A1166" s="91">
        <v>99831</v>
      </c>
      <c r="B1166" s="198" t="s">
        <v>1246</v>
      </c>
      <c r="C1166" s="198" t="s">
        <v>672</v>
      </c>
      <c r="D1166" s="199">
        <v>0.27</v>
      </c>
    </row>
    <row r="1167" spans="1:4" ht="13.5" x14ac:dyDescent="0.25">
      <c r="A1167" s="91">
        <v>99832</v>
      </c>
      <c r="B1167" s="198" t="s">
        <v>1247</v>
      </c>
      <c r="C1167" s="198" t="s">
        <v>672</v>
      </c>
      <c r="D1167" s="199">
        <v>0.99</v>
      </c>
    </row>
    <row r="1168" spans="1:4" ht="13.5" x14ac:dyDescent="0.25">
      <c r="A1168" s="91">
        <v>100637</v>
      </c>
      <c r="B1168" s="198" t="s">
        <v>1248</v>
      </c>
      <c r="C1168" s="198" t="s">
        <v>672</v>
      </c>
      <c r="D1168" s="199">
        <v>118.9</v>
      </c>
    </row>
    <row r="1169" spans="1:4" ht="13.5" x14ac:dyDescent="0.25">
      <c r="A1169" s="91">
        <v>100638</v>
      </c>
      <c r="B1169" s="198" t="s">
        <v>1249</v>
      </c>
      <c r="C1169" s="198" t="s">
        <v>672</v>
      </c>
      <c r="D1169" s="199">
        <v>21.4</v>
      </c>
    </row>
    <row r="1170" spans="1:4" ht="13.5" x14ac:dyDescent="0.25">
      <c r="A1170" s="91">
        <v>100639</v>
      </c>
      <c r="B1170" s="198" t="s">
        <v>1250</v>
      </c>
      <c r="C1170" s="198" t="s">
        <v>672</v>
      </c>
      <c r="D1170" s="199">
        <v>191.13</v>
      </c>
    </row>
    <row r="1171" spans="1:4" ht="13.5" x14ac:dyDescent="0.25">
      <c r="A1171" s="91">
        <v>100640</v>
      </c>
      <c r="B1171" s="198" t="s">
        <v>1251</v>
      </c>
      <c r="C1171" s="198" t="s">
        <v>672</v>
      </c>
      <c r="D1171" s="199">
        <v>199.92</v>
      </c>
    </row>
    <row r="1172" spans="1:4" ht="13.5" x14ac:dyDescent="0.25">
      <c r="A1172" s="91">
        <v>100643</v>
      </c>
      <c r="B1172" s="198" t="s">
        <v>1252</v>
      </c>
      <c r="C1172" s="198" t="s">
        <v>672</v>
      </c>
      <c r="D1172" s="199">
        <v>313.06</v>
      </c>
    </row>
    <row r="1173" spans="1:4" ht="13.5" x14ac:dyDescent="0.25">
      <c r="A1173" s="91">
        <v>100644</v>
      </c>
      <c r="B1173" s="198" t="s">
        <v>1253</v>
      </c>
      <c r="C1173" s="198" t="s">
        <v>672</v>
      </c>
      <c r="D1173" s="199">
        <v>56.35</v>
      </c>
    </row>
    <row r="1174" spans="1:4" ht="13.5" x14ac:dyDescent="0.25">
      <c r="A1174" s="91">
        <v>100645</v>
      </c>
      <c r="B1174" s="198" t="s">
        <v>1254</v>
      </c>
      <c r="C1174" s="198" t="s">
        <v>672</v>
      </c>
      <c r="D1174" s="199">
        <v>503.25</v>
      </c>
    </row>
    <row r="1175" spans="1:4" ht="13.5" x14ac:dyDescent="0.25">
      <c r="A1175" s="91">
        <v>100646</v>
      </c>
      <c r="B1175" s="198" t="s">
        <v>1255</v>
      </c>
      <c r="C1175" s="198" t="s">
        <v>672</v>
      </c>
      <c r="D1175" s="199">
        <v>285.60000000000002</v>
      </c>
    </row>
    <row r="1176" spans="1:4" ht="13.5" x14ac:dyDescent="0.25">
      <c r="A1176" s="91">
        <v>102270</v>
      </c>
      <c r="B1176" s="198" t="s">
        <v>1256</v>
      </c>
      <c r="C1176" s="198" t="s">
        <v>672</v>
      </c>
      <c r="D1176" s="199">
        <v>0.69</v>
      </c>
    </row>
    <row r="1177" spans="1:4" ht="13.5" x14ac:dyDescent="0.25">
      <c r="A1177" s="91">
        <v>102271</v>
      </c>
      <c r="B1177" s="198" t="s">
        <v>1257</v>
      </c>
      <c r="C1177" s="198" t="s">
        <v>672</v>
      </c>
      <c r="D1177" s="199">
        <v>0.19</v>
      </c>
    </row>
    <row r="1178" spans="1:4" ht="13.5" x14ac:dyDescent="0.25">
      <c r="A1178" s="91">
        <v>102272</v>
      </c>
      <c r="B1178" s="198" t="s">
        <v>1258</v>
      </c>
      <c r="C1178" s="198" t="s">
        <v>672</v>
      </c>
      <c r="D1178" s="199">
        <v>0.46</v>
      </c>
    </row>
    <row r="1179" spans="1:4" ht="13.5" x14ac:dyDescent="0.25">
      <c r="A1179" s="91">
        <v>102273</v>
      </c>
      <c r="B1179" s="198" t="s">
        <v>1259</v>
      </c>
      <c r="C1179" s="198" t="s">
        <v>672</v>
      </c>
      <c r="D1179" s="199">
        <v>1.42</v>
      </c>
    </row>
    <row r="1180" spans="1:4" ht="13.5" x14ac:dyDescent="0.25">
      <c r="A1180" s="91">
        <v>92259</v>
      </c>
      <c r="B1180" s="198" t="s">
        <v>1260</v>
      </c>
      <c r="C1180" s="198" t="s">
        <v>143</v>
      </c>
      <c r="D1180" s="199">
        <v>534.9</v>
      </c>
    </row>
    <row r="1181" spans="1:4" ht="13.5" x14ac:dyDescent="0.25">
      <c r="A1181" s="91">
        <v>92260</v>
      </c>
      <c r="B1181" s="198" t="s">
        <v>1261</v>
      </c>
      <c r="C1181" s="198" t="s">
        <v>143</v>
      </c>
      <c r="D1181" s="199">
        <v>599.72</v>
      </c>
    </row>
    <row r="1182" spans="1:4" ht="13.5" x14ac:dyDescent="0.25">
      <c r="A1182" s="91">
        <v>92261</v>
      </c>
      <c r="B1182" s="198" t="s">
        <v>1262</v>
      </c>
      <c r="C1182" s="198" t="s">
        <v>143</v>
      </c>
      <c r="D1182" s="199">
        <v>662.58</v>
      </c>
    </row>
    <row r="1183" spans="1:4" ht="13.5" x14ac:dyDescent="0.25">
      <c r="A1183" s="91">
        <v>92262</v>
      </c>
      <c r="B1183" s="198" t="s">
        <v>1263</v>
      </c>
      <c r="C1183" s="198" t="s">
        <v>143</v>
      </c>
      <c r="D1183" s="199">
        <v>763.76</v>
      </c>
    </row>
    <row r="1184" spans="1:4" ht="13.5" x14ac:dyDescent="0.25">
      <c r="A1184" s="91">
        <v>92539</v>
      </c>
      <c r="B1184" s="198" t="s">
        <v>1264</v>
      </c>
      <c r="C1184" s="198" t="s">
        <v>348</v>
      </c>
      <c r="D1184" s="199">
        <v>88.61</v>
      </c>
    </row>
    <row r="1185" spans="1:4" ht="13.5" x14ac:dyDescent="0.25">
      <c r="A1185" s="91">
        <v>92540</v>
      </c>
      <c r="B1185" s="198" t="s">
        <v>1265</v>
      </c>
      <c r="C1185" s="198" t="s">
        <v>348</v>
      </c>
      <c r="D1185" s="199">
        <v>98.39</v>
      </c>
    </row>
    <row r="1186" spans="1:4" ht="13.5" x14ac:dyDescent="0.25">
      <c r="A1186" s="91">
        <v>92541</v>
      </c>
      <c r="B1186" s="198" t="s">
        <v>1266</v>
      </c>
      <c r="C1186" s="198" t="s">
        <v>348</v>
      </c>
      <c r="D1186" s="199">
        <v>95.79</v>
      </c>
    </row>
    <row r="1187" spans="1:4" ht="13.5" x14ac:dyDescent="0.25">
      <c r="A1187" s="91">
        <v>92542</v>
      </c>
      <c r="B1187" s="198" t="s">
        <v>1267</v>
      </c>
      <c r="C1187" s="198" t="s">
        <v>348</v>
      </c>
      <c r="D1187" s="199">
        <v>115.49</v>
      </c>
    </row>
    <row r="1188" spans="1:4" ht="13.5" x14ac:dyDescent="0.25">
      <c r="A1188" s="91">
        <v>92543</v>
      </c>
      <c r="B1188" s="198" t="s">
        <v>1268</v>
      </c>
      <c r="C1188" s="198" t="s">
        <v>348</v>
      </c>
      <c r="D1188" s="199">
        <v>27.01</v>
      </c>
    </row>
    <row r="1189" spans="1:4" ht="13.5" x14ac:dyDescent="0.25">
      <c r="A1189" s="91">
        <v>92544</v>
      </c>
      <c r="B1189" s="198" t="s">
        <v>1269</v>
      </c>
      <c r="C1189" s="198" t="s">
        <v>348</v>
      </c>
      <c r="D1189" s="199">
        <v>21.5</v>
      </c>
    </row>
    <row r="1190" spans="1:4" ht="13.5" x14ac:dyDescent="0.25">
      <c r="A1190" s="91">
        <v>92545</v>
      </c>
      <c r="B1190" s="198" t="s">
        <v>1270</v>
      </c>
      <c r="C1190" s="198" t="s">
        <v>143</v>
      </c>
      <c r="D1190" s="200">
        <v>1144.0899999999999</v>
      </c>
    </row>
    <row r="1191" spans="1:4" ht="13.5" x14ac:dyDescent="0.25">
      <c r="A1191" s="91">
        <v>92546</v>
      </c>
      <c r="B1191" s="198" t="s">
        <v>1271</v>
      </c>
      <c r="C1191" s="198" t="s">
        <v>143</v>
      </c>
      <c r="D1191" s="200">
        <v>1402.52</v>
      </c>
    </row>
    <row r="1192" spans="1:4" ht="13.5" x14ac:dyDescent="0.25">
      <c r="A1192" s="91">
        <v>92547</v>
      </c>
      <c r="B1192" s="198" t="s">
        <v>1272</v>
      </c>
      <c r="C1192" s="198" t="s">
        <v>143</v>
      </c>
      <c r="D1192" s="200">
        <v>1488.51</v>
      </c>
    </row>
    <row r="1193" spans="1:4" ht="13.5" x14ac:dyDescent="0.25">
      <c r="A1193" s="91">
        <v>92548</v>
      </c>
      <c r="B1193" s="198" t="s">
        <v>1273</v>
      </c>
      <c r="C1193" s="198" t="s">
        <v>143</v>
      </c>
      <c r="D1193" s="200">
        <v>1656.24</v>
      </c>
    </row>
    <row r="1194" spans="1:4" ht="13.5" x14ac:dyDescent="0.25">
      <c r="A1194" s="91">
        <v>92549</v>
      </c>
      <c r="B1194" s="198" t="s">
        <v>1274</v>
      </c>
      <c r="C1194" s="198" t="s">
        <v>143</v>
      </c>
      <c r="D1194" s="200">
        <v>2057.35</v>
      </c>
    </row>
    <row r="1195" spans="1:4" ht="13.5" x14ac:dyDescent="0.25">
      <c r="A1195" s="91">
        <v>92550</v>
      </c>
      <c r="B1195" s="198" t="s">
        <v>1275</v>
      </c>
      <c r="C1195" s="198" t="s">
        <v>143</v>
      </c>
      <c r="D1195" s="200">
        <v>2559.06</v>
      </c>
    </row>
    <row r="1196" spans="1:4" ht="13.5" x14ac:dyDescent="0.25">
      <c r="A1196" s="91">
        <v>92551</v>
      </c>
      <c r="B1196" s="198" t="s">
        <v>1276</v>
      </c>
      <c r="C1196" s="198" t="s">
        <v>143</v>
      </c>
      <c r="D1196" s="200">
        <v>2669.73</v>
      </c>
    </row>
    <row r="1197" spans="1:4" ht="13.5" x14ac:dyDescent="0.25">
      <c r="A1197" s="91">
        <v>92552</v>
      </c>
      <c r="B1197" s="198" t="s">
        <v>1277</v>
      </c>
      <c r="C1197" s="198" t="s">
        <v>143</v>
      </c>
      <c r="D1197" s="200">
        <v>2898.52</v>
      </c>
    </row>
    <row r="1198" spans="1:4" ht="13.5" x14ac:dyDescent="0.25">
      <c r="A1198" s="91">
        <v>92553</v>
      </c>
      <c r="B1198" s="198" t="s">
        <v>1278</v>
      </c>
      <c r="C1198" s="198" t="s">
        <v>143</v>
      </c>
      <c r="D1198" s="200">
        <v>3310.51</v>
      </c>
    </row>
    <row r="1199" spans="1:4" ht="13.5" x14ac:dyDescent="0.25">
      <c r="A1199" s="91">
        <v>92554</v>
      </c>
      <c r="B1199" s="198" t="s">
        <v>1279</v>
      </c>
      <c r="C1199" s="198" t="s">
        <v>143</v>
      </c>
      <c r="D1199" s="200">
        <v>3437.45</v>
      </c>
    </row>
    <row r="1200" spans="1:4" ht="13.5" x14ac:dyDescent="0.25">
      <c r="A1200" s="91">
        <v>92555</v>
      </c>
      <c r="B1200" s="198" t="s">
        <v>1280</v>
      </c>
      <c r="C1200" s="198" t="s">
        <v>143</v>
      </c>
      <c r="D1200" s="200">
        <v>1127.17</v>
      </c>
    </row>
    <row r="1201" spans="1:4" ht="13.5" x14ac:dyDescent="0.25">
      <c r="A1201" s="91">
        <v>92556</v>
      </c>
      <c r="B1201" s="198" t="s">
        <v>1281</v>
      </c>
      <c r="C1201" s="198" t="s">
        <v>143</v>
      </c>
      <c r="D1201" s="200">
        <v>1372.87</v>
      </c>
    </row>
    <row r="1202" spans="1:4" ht="13.5" x14ac:dyDescent="0.25">
      <c r="A1202" s="91">
        <v>92557</v>
      </c>
      <c r="B1202" s="198" t="s">
        <v>1282</v>
      </c>
      <c r="C1202" s="198" t="s">
        <v>143</v>
      </c>
      <c r="D1202" s="200">
        <v>1458.86</v>
      </c>
    </row>
    <row r="1203" spans="1:4" ht="13.5" x14ac:dyDescent="0.25">
      <c r="A1203" s="91">
        <v>92558</v>
      </c>
      <c r="B1203" s="198" t="s">
        <v>1283</v>
      </c>
      <c r="C1203" s="198" t="s">
        <v>143</v>
      </c>
      <c r="D1203" s="200">
        <v>1639.32</v>
      </c>
    </row>
    <row r="1204" spans="1:4" ht="13.5" x14ac:dyDescent="0.25">
      <c r="A1204" s="91">
        <v>92559</v>
      </c>
      <c r="B1204" s="198" t="s">
        <v>1284</v>
      </c>
      <c r="C1204" s="198" t="s">
        <v>143</v>
      </c>
      <c r="D1204" s="200">
        <v>2025.84</v>
      </c>
    </row>
    <row r="1205" spans="1:4" ht="13.5" x14ac:dyDescent="0.25">
      <c r="A1205" s="91">
        <v>92560</v>
      </c>
      <c r="B1205" s="198" t="s">
        <v>1285</v>
      </c>
      <c r="C1205" s="198" t="s">
        <v>143</v>
      </c>
      <c r="D1205" s="200">
        <v>2516.14</v>
      </c>
    </row>
    <row r="1206" spans="1:4" ht="13.5" x14ac:dyDescent="0.25">
      <c r="A1206" s="91">
        <v>92561</v>
      </c>
      <c r="B1206" s="198" t="s">
        <v>1286</v>
      </c>
      <c r="C1206" s="198" t="s">
        <v>143</v>
      </c>
      <c r="D1206" s="200">
        <v>2627.98</v>
      </c>
    </row>
    <row r="1207" spans="1:4" ht="13.5" x14ac:dyDescent="0.25">
      <c r="A1207" s="91">
        <v>92562</v>
      </c>
      <c r="B1207" s="198" t="s">
        <v>1287</v>
      </c>
      <c r="C1207" s="198" t="s">
        <v>143</v>
      </c>
      <c r="D1207" s="200">
        <v>2827.12</v>
      </c>
    </row>
    <row r="1208" spans="1:4" ht="13.5" x14ac:dyDescent="0.25">
      <c r="A1208" s="91">
        <v>92563</v>
      </c>
      <c r="B1208" s="198" t="s">
        <v>1288</v>
      </c>
      <c r="C1208" s="198" t="s">
        <v>143</v>
      </c>
      <c r="D1208" s="200">
        <v>3227.01</v>
      </c>
    </row>
    <row r="1209" spans="1:4" ht="13.5" x14ac:dyDescent="0.25">
      <c r="A1209" s="91">
        <v>92564</v>
      </c>
      <c r="B1209" s="198" t="s">
        <v>1289</v>
      </c>
      <c r="C1209" s="198" t="s">
        <v>143</v>
      </c>
      <c r="D1209" s="200">
        <v>3335.17</v>
      </c>
    </row>
    <row r="1210" spans="1:4" ht="13.5" x14ac:dyDescent="0.25">
      <c r="A1210" s="91">
        <v>92565</v>
      </c>
      <c r="B1210" s="198" t="s">
        <v>1290</v>
      </c>
      <c r="C1210" s="198" t="s">
        <v>348</v>
      </c>
      <c r="D1210" s="199">
        <v>42.78</v>
      </c>
    </row>
    <row r="1211" spans="1:4" ht="13.5" x14ac:dyDescent="0.25">
      <c r="A1211" s="91">
        <v>92566</v>
      </c>
      <c r="B1211" s="198" t="s">
        <v>1291</v>
      </c>
      <c r="C1211" s="198" t="s">
        <v>348</v>
      </c>
      <c r="D1211" s="199">
        <v>27.14</v>
      </c>
    </row>
    <row r="1212" spans="1:4" ht="13.5" x14ac:dyDescent="0.25">
      <c r="A1212" s="91">
        <v>92567</v>
      </c>
      <c r="B1212" s="198" t="s">
        <v>1292</v>
      </c>
      <c r="C1212" s="198" t="s">
        <v>348</v>
      </c>
      <c r="D1212" s="199">
        <v>38.71</v>
      </c>
    </row>
    <row r="1213" spans="1:4" ht="13.5" x14ac:dyDescent="0.25">
      <c r="A1213" s="91">
        <v>100379</v>
      </c>
      <c r="B1213" s="198" t="s">
        <v>1293</v>
      </c>
      <c r="C1213" s="198" t="s">
        <v>348</v>
      </c>
      <c r="D1213" s="199">
        <v>42.78</v>
      </c>
    </row>
    <row r="1214" spans="1:4" ht="13.5" x14ac:dyDescent="0.25">
      <c r="A1214" s="91">
        <v>100380</v>
      </c>
      <c r="B1214" s="198" t="s">
        <v>1294</v>
      </c>
      <c r="C1214" s="198" t="s">
        <v>348</v>
      </c>
      <c r="D1214" s="199">
        <v>56.26</v>
      </c>
    </row>
    <row r="1215" spans="1:4" ht="13.5" x14ac:dyDescent="0.25">
      <c r="A1215" s="91">
        <v>100381</v>
      </c>
      <c r="B1215" s="198" t="s">
        <v>1295</v>
      </c>
      <c r="C1215" s="198" t="s">
        <v>348</v>
      </c>
      <c r="D1215" s="199">
        <v>62.43</v>
      </c>
    </row>
    <row r="1216" spans="1:4" ht="13.5" x14ac:dyDescent="0.25">
      <c r="A1216" s="91">
        <v>100383</v>
      </c>
      <c r="B1216" s="198" t="s">
        <v>1296</v>
      </c>
      <c r="C1216" s="198" t="s">
        <v>348</v>
      </c>
      <c r="D1216" s="199">
        <v>29.55</v>
      </c>
    </row>
    <row r="1217" spans="1:4" ht="13.5" x14ac:dyDescent="0.25">
      <c r="A1217" s="91">
        <v>100384</v>
      </c>
      <c r="B1217" s="198" t="s">
        <v>1297</v>
      </c>
      <c r="C1217" s="198" t="s">
        <v>348</v>
      </c>
      <c r="D1217" s="199">
        <v>30.67</v>
      </c>
    </row>
    <row r="1218" spans="1:4" ht="13.5" x14ac:dyDescent="0.25">
      <c r="A1218" s="91">
        <v>100385</v>
      </c>
      <c r="B1218" s="198" t="s">
        <v>1298</v>
      </c>
      <c r="C1218" s="198" t="s">
        <v>348</v>
      </c>
      <c r="D1218" s="199">
        <v>38.71</v>
      </c>
    </row>
    <row r="1219" spans="1:4" ht="13.5" x14ac:dyDescent="0.25">
      <c r="A1219" s="91">
        <v>100386</v>
      </c>
      <c r="B1219" s="198" t="s">
        <v>1299</v>
      </c>
      <c r="C1219" s="198" t="s">
        <v>348</v>
      </c>
      <c r="D1219" s="199">
        <v>49.62</v>
      </c>
    </row>
    <row r="1220" spans="1:4" ht="13.5" x14ac:dyDescent="0.25">
      <c r="A1220" s="91">
        <v>100387</v>
      </c>
      <c r="B1220" s="198" t="s">
        <v>1300</v>
      </c>
      <c r="C1220" s="198" t="s">
        <v>348</v>
      </c>
      <c r="D1220" s="199">
        <v>60.39</v>
      </c>
    </row>
    <row r="1221" spans="1:4" ht="13.5" x14ac:dyDescent="0.25">
      <c r="A1221" s="91">
        <v>100388</v>
      </c>
      <c r="B1221" s="198" t="s">
        <v>1301</v>
      </c>
      <c r="C1221" s="198" t="s">
        <v>348</v>
      </c>
      <c r="D1221" s="199">
        <v>21.34</v>
      </c>
    </row>
    <row r="1222" spans="1:4" ht="13.5" x14ac:dyDescent="0.25">
      <c r="A1222" s="91">
        <v>100389</v>
      </c>
      <c r="B1222" s="198" t="s">
        <v>1302</v>
      </c>
      <c r="C1222" s="198" t="s">
        <v>348</v>
      </c>
      <c r="D1222" s="199">
        <v>18.670000000000002</v>
      </c>
    </row>
    <row r="1223" spans="1:4" ht="13.5" x14ac:dyDescent="0.25">
      <c r="A1223" s="91">
        <v>100390</v>
      </c>
      <c r="B1223" s="198" t="s">
        <v>1303</v>
      </c>
      <c r="C1223" s="198" t="s">
        <v>348</v>
      </c>
      <c r="D1223" s="199">
        <v>25.2</v>
      </c>
    </row>
    <row r="1224" spans="1:4" ht="13.5" x14ac:dyDescent="0.25">
      <c r="A1224" s="91">
        <v>100391</v>
      </c>
      <c r="B1224" s="198" t="s">
        <v>1304</v>
      </c>
      <c r="C1224" s="198" t="s">
        <v>348</v>
      </c>
      <c r="D1224" s="199">
        <v>21.21</v>
      </c>
    </row>
    <row r="1225" spans="1:4" ht="13.5" x14ac:dyDescent="0.25">
      <c r="A1225" s="91">
        <v>100392</v>
      </c>
      <c r="B1225" s="198" t="s">
        <v>1305</v>
      </c>
      <c r="C1225" s="198" t="s">
        <v>348</v>
      </c>
      <c r="D1225" s="199">
        <v>16.82</v>
      </c>
    </row>
    <row r="1226" spans="1:4" ht="13.5" x14ac:dyDescent="0.25">
      <c r="A1226" s="91">
        <v>100393</v>
      </c>
      <c r="B1226" s="198" t="s">
        <v>1306</v>
      </c>
      <c r="C1226" s="198" t="s">
        <v>348</v>
      </c>
      <c r="D1226" s="199">
        <v>21.43</v>
      </c>
    </row>
    <row r="1227" spans="1:4" ht="13.5" x14ac:dyDescent="0.25">
      <c r="A1227" s="91">
        <v>100394</v>
      </c>
      <c r="B1227" s="198" t="s">
        <v>1307</v>
      </c>
      <c r="C1227" s="198" t="s">
        <v>348</v>
      </c>
      <c r="D1227" s="199">
        <v>19.829999999999998</v>
      </c>
    </row>
    <row r="1228" spans="1:4" ht="13.5" x14ac:dyDescent="0.25">
      <c r="A1228" s="91">
        <v>100395</v>
      </c>
      <c r="B1228" s="198" t="s">
        <v>1308</v>
      </c>
      <c r="C1228" s="198" t="s">
        <v>348</v>
      </c>
      <c r="D1228" s="199">
        <v>25.28</v>
      </c>
    </row>
    <row r="1229" spans="1:4" ht="13.5" x14ac:dyDescent="0.25">
      <c r="A1229" s="91">
        <v>94189</v>
      </c>
      <c r="B1229" s="198" t="s">
        <v>1309</v>
      </c>
      <c r="C1229" s="198" t="s">
        <v>348</v>
      </c>
      <c r="D1229" s="199">
        <v>27.27</v>
      </c>
    </row>
    <row r="1230" spans="1:4" ht="13.5" x14ac:dyDescent="0.25">
      <c r="A1230" s="91">
        <v>94192</v>
      </c>
      <c r="B1230" s="198" t="s">
        <v>1310</v>
      </c>
      <c r="C1230" s="198" t="s">
        <v>348</v>
      </c>
      <c r="D1230" s="199">
        <v>29.79</v>
      </c>
    </row>
    <row r="1231" spans="1:4" ht="13.5" x14ac:dyDescent="0.25">
      <c r="A1231" s="91">
        <v>94195</v>
      </c>
      <c r="B1231" s="198" t="s">
        <v>1311</v>
      </c>
      <c r="C1231" s="198" t="s">
        <v>348</v>
      </c>
      <c r="D1231" s="199">
        <v>34.78</v>
      </c>
    </row>
    <row r="1232" spans="1:4" ht="13.5" x14ac:dyDescent="0.25">
      <c r="A1232" s="91">
        <v>94198</v>
      </c>
      <c r="B1232" s="198" t="s">
        <v>1312</v>
      </c>
      <c r="C1232" s="198" t="s">
        <v>348</v>
      </c>
      <c r="D1232" s="199">
        <v>38.1</v>
      </c>
    </row>
    <row r="1233" spans="1:4" ht="13.5" x14ac:dyDescent="0.25">
      <c r="A1233" s="91">
        <v>94201</v>
      </c>
      <c r="B1233" s="198" t="s">
        <v>1313</v>
      </c>
      <c r="C1233" s="198" t="s">
        <v>348</v>
      </c>
      <c r="D1233" s="199">
        <v>49.66</v>
      </c>
    </row>
    <row r="1234" spans="1:4" ht="13.5" x14ac:dyDescent="0.25">
      <c r="A1234" s="91">
        <v>94204</v>
      </c>
      <c r="B1234" s="198" t="s">
        <v>1314</v>
      </c>
      <c r="C1234" s="198" t="s">
        <v>348</v>
      </c>
      <c r="D1234" s="199">
        <v>55.31</v>
      </c>
    </row>
    <row r="1235" spans="1:4" ht="13.5" x14ac:dyDescent="0.25">
      <c r="A1235" s="91">
        <v>94224</v>
      </c>
      <c r="B1235" s="198" t="s">
        <v>1315</v>
      </c>
      <c r="C1235" s="198" t="s">
        <v>76</v>
      </c>
      <c r="D1235" s="199">
        <v>23.65</v>
      </c>
    </row>
    <row r="1236" spans="1:4" ht="13.5" x14ac:dyDescent="0.25">
      <c r="A1236" s="91">
        <v>94226</v>
      </c>
      <c r="B1236" s="198" t="s">
        <v>1316</v>
      </c>
      <c r="C1236" s="198" t="s">
        <v>348</v>
      </c>
      <c r="D1236" s="199">
        <v>18.760000000000002</v>
      </c>
    </row>
    <row r="1237" spans="1:4" ht="13.5" x14ac:dyDescent="0.25">
      <c r="A1237" s="91">
        <v>94232</v>
      </c>
      <c r="B1237" s="198" t="s">
        <v>1317</v>
      </c>
      <c r="C1237" s="198" t="s">
        <v>143</v>
      </c>
      <c r="D1237" s="199">
        <v>2.78</v>
      </c>
    </row>
    <row r="1238" spans="1:4" ht="13.5" x14ac:dyDescent="0.25">
      <c r="A1238" s="91">
        <v>94440</v>
      </c>
      <c r="B1238" s="198" t="s">
        <v>1318</v>
      </c>
      <c r="C1238" s="198" t="s">
        <v>348</v>
      </c>
      <c r="D1238" s="199">
        <v>34.78</v>
      </c>
    </row>
    <row r="1239" spans="1:4" ht="13.5" x14ac:dyDescent="0.25">
      <c r="A1239" s="91">
        <v>94441</v>
      </c>
      <c r="B1239" s="198" t="s">
        <v>1319</v>
      </c>
      <c r="C1239" s="198" t="s">
        <v>348</v>
      </c>
      <c r="D1239" s="199">
        <v>38.1</v>
      </c>
    </row>
    <row r="1240" spans="1:4" ht="13.5" x14ac:dyDescent="0.25">
      <c r="A1240" s="91">
        <v>94442</v>
      </c>
      <c r="B1240" s="198" t="s">
        <v>1320</v>
      </c>
      <c r="C1240" s="198" t="s">
        <v>348</v>
      </c>
      <c r="D1240" s="199">
        <v>34.78</v>
      </c>
    </row>
    <row r="1241" spans="1:4" ht="13.5" x14ac:dyDescent="0.25">
      <c r="A1241" s="91">
        <v>94443</v>
      </c>
      <c r="B1241" s="198" t="s">
        <v>1321</v>
      </c>
      <c r="C1241" s="198" t="s">
        <v>348</v>
      </c>
      <c r="D1241" s="199">
        <v>38.1</v>
      </c>
    </row>
    <row r="1242" spans="1:4" ht="13.5" x14ac:dyDescent="0.25">
      <c r="A1242" s="91">
        <v>94445</v>
      </c>
      <c r="B1242" s="198" t="s">
        <v>1322</v>
      </c>
      <c r="C1242" s="198" t="s">
        <v>348</v>
      </c>
      <c r="D1242" s="199">
        <v>49.66</v>
      </c>
    </row>
    <row r="1243" spans="1:4" ht="13.5" x14ac:dyDescent="0.25">
      <c r="A1243" s="91">
        <v>94446</v>
      </c>
      <c r="B1243" s="198" t="s">
        <v>1323</v>
      </c>
      <c r="C1243" s="198" t="s">
        <v>348</v>
      </c>
      <c r="D1243" s="199">
        <v>55.31</v>
      </c>
    </row>
    <row r="1244" spans="1:4" ht="13.5" x14ac:dyDescent="0.25">
      <c r="A1244" s="91">
        <v>94447</v>
      </c>
      <c r="B1244" s="198" t="s">
        <v>1324</v>
      </c>
      <c r="C1244" s="198" t="s">
        <v>348</v>
      </c>
      <c r="D1244" s="199">
        <v>49.66</v>
      </c>
    </row>
    <row r="1245" spans="1:4" ht="13.5" x14ac:dyDescent="0.25">
      <c r="A1245" s="91">
        <v>94448</v>
      </c>
      <c r="B1245" s="198" t="s">
        <v>1325</v>
      </c>
      <c r="C1245" s="198" t="s">
        <v>348</v>
      </c>
      <c r="D1245" s="199">
        <v>55.31</v>
      </c>
    </row>
    <row r="1246" spans="1:4" ht="13.5" x14ac:dyDescent="0.25">
      <c r="A1246" s="91">
        <v>94207</v>
      </c>
      <c r="B1246" s="198" t="s">
        <v>1326</v>
      </c>
      <c r="C1246" s="198" t="s">
        <v>348</v>
      </c>
      <c r="D1246" s="199">
        <v>46.11</v>
      </c>
    </row>
    <row r="1247" spans="1:4" ht="13.5" x14ac:dyDescent="0.25">
      <c r="A1247" s="91">
        <v>94210</v>
      </c>
      <c r="B1247" s="198" t="s">
        <v>1327</v>
      </c>
      <c r="C1247" s="198" t="s">
        <v>348</v>
      </c>
      <c r="D1247" s="199">
        <v>49.03</v>
      </c>
    </row>
    <row r="1248" spans="1:4" ht="13.5" x14ac:dyDescent="0.25">
      <c r="A1248" s="91">
        <v>94218</v>
      </c>
      <c r="B1248" s="198" t="s">
        <v>1328</v>
      </c>
      <c r="C1248" s="198" t="s">
        <v>348</v>
      </c>
      <c r="D1248" s="199">
        <v>100.6</v>
      </c>
    </row>
    <row r="1249" spans="1:4" ht="13.5" x14ac:dyDescent="0.25">
      <c r="A1249" s="91">
        <v>94213</v>
      </c>
      <c r="B1249" s="198" t="s">
        <v>1329</v>
      </c>
      <c r="C1249" s="198" t="s">
        <v>348</v>
      </c>
      <c r="D1249" s="199">
        <v>90.22</v>
      </c>
    </row>
    <row r="1250" spans="1:4" ht="13.5" x14ac:dyDescent="0.25">
      <c r="A1250" s="91">
        <v>94216</v>
      </c>
      <c r="B1250" s="198" t="s">
        <v>1330</v>
      </c>
      <c r="C1250" s="198" t="s">
        <v>348</v>
      </c>
      <c r="D1250" s="199">
        <v>269.18</v>
      </c>
    </row>
    <row r="1251" spans="1:4" ht="13.5" x14ac:dyDescent="0.25">
      <c r="A1251" s="91">
        <v>94219</v>
      </c>
      <c r="B1251" s="198" t="s">
        <v>1331</v>
      </c>
      <c r="C1251" s="198" t="s">
        <v>76</v>
      </c>
      <c r="D1251" s="199">
        <v>29.87</v>
      </c>
    </row>
    <row r="1252" spans="1:4" ht="13.5" x14ac:dyDescent="0.25">
      <c r="A1252" s="91">
        <v>94220</v>
      </c>
      <c r="B1252" s="198" t="s">
        <v>1332</v>
      </c>
      <c r="C1252" s="198" t="s">
        <v>76</v>
      </c>
      <c r="D1252" s="199">
        <v>40.67</v>
      </c>
    </row>
    <row r="1253" spans="1:4" ht="13.5" x14ac:dyDescent="0.25">
      <c r="A1253" s="91">
        <v>94221</v>
      </c>
      <c r="B1253" s="198" t="s">
        <v>1333</v>
      </c>
      <c r="C1253" s="198" t="s">
        <v>76</v>
      </c>
      <c r="D1253" s="199">
        <v>23.32</v>
      </c>
    </row>
    <row r="1254" spans="1:4" ht="13.5" x14ac:dyDescent="0.25">
      <c r="A1254" s="91">
        <v>94222</v>
      </c>
      <c r="B1254" s="198" t="s">
        <v>1334</v>
      </c>
      <c r="C1254" s="198" t="s">
        <v>76</v>
      </c>
      <c r="D1254" s="199">
        <v>34.119999999999997</v>
      </c>
    </row>
    <row r="1255" spans="1:4" ht="13.5" x14ac:dyDescent="0.25">
      <c r="A1255" s="91">
        <v>94223</v>
      </c>
      <c r="B1255" s="198" t="s">
        <v>1335</v>
      </c>
      <c r="C1255" s="198" t="s">
        <v>76</v>
      </c>
      <c r="D1255" s="199">
        <v>58.59</v>
      </c>
    </row>
    <row r="1256" spans="1:4" ht="13.5" x14ac:dyDescent="0.25">
      <c r="A1256" s="91">
        <v>94451</v>
      </c>
      <c r="B1256" s="198" t="s">
        <v>1336</v>
      </c>
      <c r="C1256" s="198" t="s">
        <v>76</v>
      </c>
      <c r="D1256" s="199">
        <v>132.12</v>
      </c>
    </row>
    <row r="1257" spans="1:4" ht="13.5" x14ac:dyDescent="0.25">
      <c r="A1257" s="91">
        <v>100325</v>
      </c>
      <c r="B1257" s="198" t="s">
        <v>1337</v>
      </c>
      <c r="C1257" s="198" t="s">
        <v>76</v>
      </c>
      <c r="D1257" s="199">
        <v>56.35</v>
      </c>
    </row>
    <row r="1258" spans="1:4" ht="13.5" x14ac:dyDescent="0.25">
      <c r="A1258" s="91">
        <v>100327</v>
      </c>
      <c r="B1258" s="198" t="s">
        <v>1338</v>
      </c>
      <c r="C1258" s="198" t="s">
        <v>76</v>
      </c>
      <c r="D1258" s="199">
        <v>71.31</v>
      </c>
    </row>
    <row r="1259" spans="1:4" ht="13.5" x14ac:dyDescent="0.25">
      <c r="A1259" s="91">
        <v>100328</v>
      </c>
      <c r="B1259" s="198" t="s">
        <v>1339</v>
      </c>
      <c r="C1259" s="198" t="s">
        <v>348</v>
      </c>
      <c r="D1259" s="199">
        <v>13.43</v>
      </c>
    </row>
    <row r="1260" spans="1:4" ht="13.5" x14ac:dyDescent="0.25">
      <c r="A1260" s="91">
        <v>100329</v>
      </c>
      <c r="B1260" s="198" t="s">
        <v>1340</v>
      </c>
      <c r="C1260" s="198" t="s">
        <v>348</v>
      </c>
      <c r="D1260" s="199">
        <v>16.760000000000002</v>
      </c>
    </row>
    <row r="1261" spans="1:4" ht="13.5" x14ac:dyDescent="0.25">
      <c r="A1261" s="91">
        <v>100330</v>
      </c>
      <c r="B1261" s="198" t="s">
        <v>1341</v>
      </c>
      <c r="C1261" s="198" t="s">
        <v>348</v>
      </c>
      <c r="D1261" s="199">
        <v>18.21</v>
      </c>
    </row>
    <row r="1262" spans="1:4" ht="13.5" x14ac:dyDescent="0.25">
      <c r="A1262" s="91">
        <v>100331</v>
      </c>
      <c r="B1262" s="198" t="s">
        <v>1342</v>
      </c>
      <c r="C1262" s="198" t="s">
        <v>348</v>
      </c>
      <c r="D1262" s="199">
        <v>23.88</v>
      </c>
    </row>
    <row r="1263" spans="1:4" ht="13.5" x14ac:dyDescent="0.25">
      <c r="A1263" s="91">
        <v>100434</v>
      </c>
      <c r="B1263" s="198" t="s">
        <v>1343</v>
      </c>
      <c r="C1263" s="198" t="s">
        <v>76</v>
      </c>
      <c r="D1263" s="199">
        <v>68.63</v>
      </c>
    </row>
    <row r="1264" spans="1:4" ht="13.5" x14ac:dyDescent="0.25">
      <c r="A1264" s="91">
        <v>100435</v>
      </c>
      <c r="B1264" s="198" t="s">
        <v>1344</v>
      </c>
      <c r="C1264" s="198" t="s">
        <v>76</v>
      </c>
      <c r="D1264" s="199">
        <v>31.03</v>
      </c>
    </row>
    <row r="1265" spans="1:4" ht="13.5" x14ac:dyDescent="0.25">
      <c r="A1265" s="91">
        <v>94227</v>
      </c>
      <c r="B1265" s="198" t="s">
        <v>1345</v>
      </c>
      <c r="C1265" s="198" t="s">
        <v>76</v>
      </c>
      <c r="D1265" s="199">
        <v>81.849999999999994</v>
      </c>
    </row>
    <row r="1266" spans="1:4" ht="13.5" x14ac:dyDescent="0.25">
      <c r="A1266" s="91">
        <v>94228</v>
      </c>
      <c r="B1266" s="198" t="s">
        <v>1346</v>
      </c>
      <c r="C1266" s="198" t="s">
        <v>76</v>
      </c>
      <c r="D1266" s="199">
        <v>109.82</v>
      </c>
    </row>
    <row r="1267" spans="1:4" ht="13.5" x14ac:dyDescent="0.25">
      <c r="A1267" s="91">
        <v>94229</v>
      </c>
      <c r="B1267" s="198" t="s">
        <v>1347</v>
      </c>
      <c r="C1267" s="198" t="s">
        <v>76</v>
      </c>
      <c r="D1267" s="199">
        <v>212.79</v>
      </c>
    </row>
    <row r="1268" spans="1:4" ht="13.5" x14ac:dyDescent="0.25">
      <c r="A1268" s="91">
        <v>94231</v>
      </c>
      <c r="B1268" s="198" t="s">
        <v>1348</v>
      </c>
      <c r="C1268" s="198" t="s">
        <v>76</v>
      </c>
      <c r="D1268" s="199">
        <v>63.98</v>
      </c>
    </row>
    <row r="1269" spans="1:4" ht="13.5" x14ac:dyDescent="0.25">
      <c r="A1269" s="91">
        <v>94449</v>
      </c>
      <c r="B1269" s="198" t="s">
        <v>1349</v>
      </c>
      <c r="C1269" s="198" t="s">
        <v>348</v>
      </c>
      <c r="D1269" s="199">
        <v>68.03</v>
      </c>
    </row>
    <row r="1270" spans="1:4" ht="13.5" x14ac:dyDescent="0.25">
      <c r="A1270" s="91">
        <v>92255</v>
      </c>
      <c r="B1270" s="198" t="s">
        <v>1350</v>
      </c>
      <c r="C1270" s="198" t="s">
        <v>143</v>
      </c>
      <c r="D1270" s="199">
        <v>204.6</v>
      </c>
    </row>
    <row r="1271" spans="1:4" ht="13.5" x14ac:dyDescent="0.25">
      <c r="A1271" s="91">
        <v>92256</v>
      </c>
      <c r="B1271" s="198" t="s">
        <v>1351</v>
      </c>
      <c r="C1271" s="198" t="s">
        <v>143</v>
      </c>
      <c r="D1271" s="199">
        <v>249.53</v>
      </c>
    </row>
    <row r="1272" spans="1:4" ht="13.5" x14ac:dyDescent="0.25">
      <c r="A1272" s="91">
        <v>92257</v>
      </c>
      <c r="B1272" s="198" t="s">
        <v>1352</v>
      </c>
      <c r="C1272" s="198" t="s">
        <v>143</v>
      </c>
      <c r="D1272" s="199">
        <v>293.95</v>
      </c>
    </row>
    <row r="1273" spans="1:4" ht="13.5" x14ac:dyDescent="0.25">
      <c r="A1273" s="91">
        <v>92258</v>
      </c>
      <c r="B1273" s="198" t="s">
        <v>1353</v>
      </c>
      <c r="C1273" s="198" t="s">
        <v>143</v>
      </c>
      <c r="D1273" s="199">
        <v>365.37</v>
      </c>
    </row>
    <row r="1274" spans="1:4" ht="13.5" x14ac:dyDescent="0.25">
      <c r="A1274" s="91">
        <v>92568</v>
      </c>
      <c r="B1274" s="198" t="s">
        <v>1354</v>
      </c>
      <c r="C1274" s="198" t="s">
        <v>348</v>
      </c>
      <c r="D1274" s="199">
        <v>187.77</v>
      </c>
    </row>
    <row r="1275" spans="1:4" ht="13.5" x14ac:dyDescent="0.25">
      <c r="A1275" s="91">
        <v>92569</v>
      </c>
      <c r="B1275" s="198" t="s">
        <v>1355</v>
      </c>
      <c r="C1275" s="198" t="s">
        <v>348</v>
      </c>
      <c r="D1275" s="199">
        <v>105.37</v>
      </c>
    </row>
    <row r="1276" spans="1:4" ht="13.5" x14ac:dyDescent="0.25">
      <c r="A1276" s="91">
        <v>92570</v>
      </c>
      <c r="B1276" s="198" t="s">
        <v>1356</v>
      </c>
      <c r="C1276" s="198" t="s">
        <v>348</v>
      </c>
      <c r="D1276" s="199">
        <v>67.22</v>
      </c>
    </row>
    <row r="1277" spans="1:4" ht="13.5" x14ac:dyDescent="0.25">
      <c r="A1277" s="91">
        <v>92571</v>
      </c>
      <c r="B1277" s="198" t="s">
        <v>1357</v>
      </c>
      <c r="C1277" s="198" t="s">
        <v>348</v>
      </c>
      <c r="D1277" s="199">
        <v>196.94</v>
      </c>
    </row>
    <row r="1278" spans="1:4" ht="13.5" x14ac:dyDescent="0.25">
      <c r="A1278" s="91">
        <v>92572</v>
      </c>
      <c r="B1278" s="198" t="s">
        <v>1358</v>
      </c>
      <c r="C1278" s="198" t="s">
        <v>348</v>
      </c>
      <c r="D1278" s="199">
        <v>119.12</v>
      </c>
    </row>
    <row r="1279" spans="1:4" ht="13.5" x14ac:dyDescent="0.25">
      <c r="A1279" s="91">
        <v>92573</v>
      </c>
      <c r="B1279" s="198" t="s">
        <v>1359</v>
      </c>
      <c r="C1279" s="198" t="s">
        <v>348</v>
      </c>
      <c r="D1279" s="199">
        <v>71.040000000000006</v>
      </c>
    </row>
    <row r="1280" spans="1:4" ht="13.5" x14ac:dyDescent="0.25">
      <c r="A1280" s="91">
        <v>92574</v>
      </c>
      <c r="B1280" s="198" t="s">
        <v>1360</v>
      </c>
      <c r="C1280" s="198" t="s">
        <v>348</v>
      </c>
      <c r="D1280" s="199">
        <v>190.49</v>
      </c>
    </row>
    <row r="1281" spans="1:4" ht="13.5" x14ac:dyDescent="0.25">
      <c r="A1281" s="91">
        <v>92575</v>
      </c>
      <c r="B1281" s="198" t="s">
        <v>1361</v>
      </c>
      <c r="C1281" s="198" t="s">
        <v>348</v>
      </c>
      <c r="D1281" s="199">
        <v>96.17</v>
      </c>
    </row>
    <row r="1282" spans="1:4" ht="13.5" x14ac:dyDescent="0.25">
      <c r="A1282" s="91">
        <v>92576</v>
      </c>
      <c r="B1282" s="198" t="s">
        <v>1362</v>
      </c>
      <c r="C1282" s="198" t="s">
        <v>348</v>
      </c>
      <c r="D1282" s="199">
        <v>52.95</v>
      </c>
    </row>
    <row r="1283" spans="1:4" ht="13.5" x14ac:dyDescent="0.25">
      <c r="A1283" s="91">
        <v>92577</v>
      </c>
      <c r="B1283" s="198" t="s">
        <v>1363</v>
      </c>
      <c r="C1283" s="198" t="s">
        <v>348</v>
      </c>
      <c r="D1283" s="199">
        <v>200.37</v>
      </c>
    </row>
    <row r="1284" spans="1:4" ht="13.5" x14ac:dyDescent="0.25">
      <c r="A1284" s="91">
        <v>92578</v>
      </c>
      <c r="B1284" s="198" t="s">
        <v>1364</v>
      </c>
      <c r="C1284" s="198" t="s">
        <v>348</v>
      </c>
      <c r="D1284" s="199">
        <v>101.64</v>
      </c>
    </row>
    <row r="1285" spans="1:4" ht="13.5" x14ac:dyDescent="0.25">
      <c r="A1285" s="91">
        <v>92579</v>
      </c>
      <c r="B1285" s="198" t="s">
        <v>1365</v>
      </c>
      <c r="C1285" s="198" t="s">
        <v>348</v>
      </c>
      <c r="D1285" s="199">
        <v>55.99</v>
      </c>
    </row>
    <row r="1286" spans="1:4" ht="13.5" x14ac:dyDescent="0.25">
      <c r="A1286" s="91">
        <v>92580</v>
      </c>
      <c r="B1286" s="198" t="s">
        <v>1366</v>
      </c>
      <c r="C1286" s="198" t="s">
        <v>348</v>
      </c>
      <c r="D1286" s="199">
        <v>69.47</v>
      </c>
    </row>
    <row r="1287" spans="1:4" ht="13.5" x14ac:dyDescent="0.25">
      <c r="A1287" s="91">
        <v>92581</v>
      </c>
      <c r="B1287" s="198" t="s">
        <v>1367</v>
      </c>
      <c r="C1287" s="198" t="s">
        <v>348</v>
      </c>
      <c r="D1287" s="199">
        <v>72.900000000000006</v>
      </c>
    </row>
    <row r="1288" spans="1:4" ht="13.5" x14ac:dyDescent="0.25">
      <c r="A1288" s="91">
        <v>92582</v>
      </c>
      <c r="B1288" s="198" t="s">
        <v>1368</v>
      </c>
      <c r="C1288" s="198" t="s">
        <v>143</v>
      </c>
      <c r="D1288" s="199">
        <v>976.48</v>
      </c>
    </row>
    <row r="1289" spans="1:4" ht="13.5" x14ac:dyDescent="0.25">
      <c r="A1289" s="91">
        <v>92584</v>
      </c>
      <c r="B1289" s="198" t="s">
        <v>1369</v>
      </c>
      <c r="C1289" s="198" t="s">
        <v>143</v>
      </c>
      <c r="D1289" s="200">
        <v>1162.18</v>
      </c>
    </row>
    <row r="1290" spans="1:4" ht="13.5" x14ac:dyDescent="0.25">
      <c r="A1290" s="91">
        <v>92586</v>
      </c>
      <c r="B1290" s="198" t="s">
        <v>1370</v>
      </c>
      <c r="C1290" s="198" t="s">
        <v>143</v>
      </c>
      <c r="D1290" s="200">
        <v>1347.9</v>
      </c>
    </row>
    <row r="1291" spans="1:4" ht="13.5" x14ac:dyDescent="0.25">
      <c r="A1291" s="91">
        <v>92588</v>
      </c>
      <c r="B1291" s="198" t="s">
        <v>1371</v>
      </c>
      <c r="C1291" s="198" t="s">
        <v>143</v>
      </c>
      <c r="D1291" s="200">
        <v>1698.6</v>
      </c>
    </row>
    <row r="1292" spans="1:4" ht="13.5" x14ac:dyDescent="0.25">
      <c r="A1292" s="91">
        <v>92590</v>
      </c>
      <c r="B1292" s="198" t="s">
        <v>1372</v>
      </c>
      <c r="C1292" s="198" t="s">
        <v>143</v>
      </c>
      <c r="D1292" s="200">
        <v>1884.31</v>
      </c>
    </row>
    <row r="1293" spans="1:4" ht="13.5" x14ac:dyDescent="0.25">
      <c r="A1293" s="91">
        <v>92592</v>
      </c>
      <c r="B1293" s="198" t="s">
        <v>1373</v>
      </c>
      <c r="C1293" s="198" t="s">
        <v>143</v>
      </c>
      <c r="D1293" s="200">
        <v>2114.44</v>
      </c>
    </row>
    <row r="1294" spans="1:4" ht="13.5" x14ac:dyDescent="0.25">
      <c r="A1294" s="91">
        <v>92593</v>
      </c>
      <c r="B1294" s="198" t="s">
        <v>1374</v>
      </c>
      <c r="C1294" s="198" t="s">
        <v>1375</v>
      </c>
      <c r="D1294" s="199">
        <v>16.05</v>
      </c>
    </row>
    <row r="1295" spans="1:4" ht="13.5" x14ac:dyDescent="0.25">
      <c r="A1295" s="91">
        <v>92594</v>
      </c>
      <c r="B1295" s="198" t="s">
        <v>1376</v>
      </c>
      <c r="C1295" s="198" t="s">
        <v>143</v>
      </c>
      <c r="D1295" s="200">
        <v>2467.2199999999998</v>
      </c>
    </row>
    <row r="1296" spans="1:4" ht="13.5" x14ac:dyDescent="0.25">
      <c r="A1296" s="91">
        <v>92596</v>
      </c>
      <c r="B1296" s="198" t="s">
        <v>1377</v>
      </c>
      <c r="C1296" s="198" t="s">
        <v>143</v>
      </c>
      <c r="D1296" s="200">
        <v>2732.3</v>
      </c>
    </row>
    <row r="1297" spans="1:4" ht="13.5" x14ac:dyDescent="0.25">
      <c r="A1297" s="91">
        <v>92598</v>
      </c>
      <c r="B1297" s="198" t="s">
        <v>1378</v>
      </c>
      <c r="C1297" s="198" t="s">
        <v>143</v>
      </c>
      <c r="D1297" s="200">
        <v>2918.02</v>
      </c>
    </row>
    <row r="1298" spans="1:4" ht="13.5" x14ac:dyDescent="0.25">
      <c r="A1298" s="91">
        <v>92600</v>
      </c>
      <c r="B1298" s="198" t="s">
        <v>1379</v>
      </c>
      <c r="C1298" s="198" t="s">
        <v>143</v>
      </c>
      <c r="D1298" s="200">
        <v>3150.72</v>
      </c>
    </row>
    <row r="1299" spans="1:4" ht="13.5" x14ac:dyDescent="0.25">
      <c r="A1299" s="91">
        <v>92602</v>
      </c>
      <c r="B1299" s="198" t="s">
        <v>1380</v>
      </c>
      <c r="C1299" s="198" t="s">
        <v>143</v>
      </c>
      <c r="D1299" s="199">
        <v>976.48</v>
      </c>
    </row>
    <row r="1300" spans="1:4" ht="13.5" x14ac:dyDescent="0.25">
      <c r="A1300" s="91">
        <v>92604</v>
      </c>
      <c r="B1300" s="198" t="s">
        <v>1381</v>
      </c>
      <c r="C1300" s="198" t="s">
        <v>143</v>
      </c>
      <c r="D1300" s="200">
        <v>1115.19</v>
      </c>
    </row>
    <row r="1301" spans="1:4" ht="13.5" x14ac:dyDescent="0.25">
      <c r="A1301" s="91">
        <v>92606</v>
      </c>
      <c r="B1301" s="198" t="s">
        <v>1382</v>
      </c>
      <c r="C1301" s="198" t="s">
        <v>143</v>
      </c>
      <c r="D1301" s="200">
        <v>1300.9000000000001</v>
      </c>
    </row>
    <row r="1302" spans="1:4" ht="13.5" x14ac:dyDescent="0.25">
      <c r="A1302" s="91">
        <v>92608</v>
      </c>
      <c r="B1302" s="198" t="s">
        <v>1383</v>
      </c>
      <c r="C1302" s="198" t="s">
        <v>143</v>
      </c>
      <c r="D1302" s="200">
        <v>1604.61</v>
      </c>
    </row>
    <row r="1303" spans="1:4" ht="13.5" x14ac:dyDescent="0.25">
      <c r="A1303" s="91">
        <v>92610</v>
      </c>
      <c r="B1303" s="198" t="s">
        <v>1384</v>
      </c>
      <c r="C1303" s="198" t="s">
        <v>143</v>
      </c>
      <c r="D1303" s="200">
        <v>1790.33</v>
      </c>
    </row>
    <row r="1304" spans="1:4" ht="13.5" x14ac:dyDescent="0.25">
      <c r="A1304" s="91">
        <v>92612</v>
      </c>
      <c r="B1304" s="198" t="s">
        <v>1385</v>
      </c>
      <c r="C1304" s="198" t="s">
        <v>143</v>
      </c>
      <c r="D1304" s="200">
        <v>2020.45</v>
      </c>
    </row>
    <row r="1305" spans="1:4" ht="13.5" x14ac:dyDescent="0.25">
      <c r="A1305" s="91">
        <v>92614</v>
      </c>
      <c r="B1305" s="198" t="s">
        <v>1386</v>
      </c>
      <c r="C1305" s="198" t="s">
        <v>143</v>
      </c>
      <c r="D1305" s="200">
        <v>2279.2399999999998</v>
      </c>
    </row>
    <row r="1306" spans="1:4" ht="13.5" x14ac:dyDescent="0.25">
      <c r="A1306" s="91">
        <v>92616</v>
      </c>
      <c r="B1306" s="198" t="s">
        <v>1387</v>
      </c>
      <c r="C1306" s="198" t="s">
        <v>143</v>
      </c>
      <c r="D1306" s="200">
        <v>2591.3200000000002</v>
      </c>
    </row>
    <row r="1307" spans="1:4" ht="13.5" x14ac:dyDescent="0.25">
      <c r="A1307" s="91">
        <v>92618</v>
      </c>
      <c r="B1307" s="198" t="s">
        <v>1388</v>
      </c>
      <c r="C1307" s="198" t="s">
        <v>143</v>
      </c>
      <c r="D1307" s="200">
        <v>2777.03</v>
      </c>
    </row>
    <row r="1308" spans="1:4" ht="13.5" x14ac:dyDescent="0.25">
      <c r="A1308" s="91">
        <v>92620</v>
      </c>
      <c r="B1308" s="198" t="s">
        <v>1389</v>
      </c>
      <c r="C1308" s="198" t="s">
        <v>143</v>
      </c>
      <c r="D1308" s="200">
        <v>2962.74</v>
      </c>
    </row>
    <row r="1309" spans="1:4" ht="13.5" x14ac:dyDescent="0.25">
      <c r="A1309" s="91">
        <v>100357</v>
      </c>
      <c r="B1309" s="198" t="s">
        <v>1390</v>
      </c>
      <c r="C1309" s="198" t="s">
        <v>143</v>
      </c>
      <c r="D1309" s="200">
        <v>1191.96</v>
      </c>
    </row>
    <row r="1310" spans="1:4" ht="13.5" x14ac:dyDescent="0.25">
      <c r="A1310" s="91">
        <v>100358</v>
      </c>
      <c r="B1310" s="198" t="s">
        <v>1391</v>
      </c>
      <c r="C1310" s="198" t="s">
        <v>143</v>
      </c>
      <c r="D1310" s="200">
        <v>1599.31</v>
      </c>
    </row>
    <row r="1311" spans="1:4" ht="13.5" x14ac:dyDescent="0.25">
      <c r="A1311" s="91">
        <v>100359</v>
      </c>
      <c r="B1311" s="198" t="s">
        <v>1392</v>
      </c>
      <c r="C1311" s="198" t="s">
        <v>143</v>
      </c>
      <c r="D1311" s="200">
        <v>1687.3</v>
      </c>
    </row>
    <row r="1312" spans="1:4" ht="13.5" x14ac:dyDescent="0.25">
      <c r="A1312" s="91">
        <v>100360</v>
      </c>
      <c r="B1312" s="198" t="s">
        <v>1393</v>
      </c>
      <c r="C1312" s="198" t="s">
        <v>143</v>
      </c>
      <c r="D1312" s="200">
        <v>1872.79</v>
      </c>
    </row>
    <row r="1313" spans="1:4" ht="13.5" x14ac:dyDescent="0.25">
      <c r="A1313" s="91">
        <v>100361</v>
      </c>
      <c r="B1313" s="198" t="s">
        <v>1394</v>
      </c>
      <c r="C1313" s="198" t="s">
        <v>143</v>
      </c>
      <c r="D1313" s="200">
        <v>2317.6799999999998</v>
      </c>
    </row>
    <row r="1314" spans="1:4" ht="13.5" x14ac:dyDescent="0.25">
      <c r="A1314" s="91">
        <v>100362</v>
      </c>
      <c r="B1314" s="198" t="s">
        <v>1395</v>
      </c>
      <c r="C1314" s="198" t="s">
        <v>143</v>
      </c>
      <c r="D1314" s="200">
        <v>3141.18</v>
      </c>
    </row>
    <row r="1315" spans="1:4" ht="13.5" x14ac:dyDescent="0.25">
      <c r="A1315" s="91">
        <v>100363</v>
      </c>
      <c r="B1315" s="198" t="s">
        <v>1396</v>
      </c>
      <c r="C1315" s="198" t="s">
        <v>143</v>
      </c>
      <c r="D1315" s="200">
        <v>3248.5</v>
      </c>
    </row>
    <row r="1316" spans="1:4" ht="13.5" x14ac:dyDescent="0.25">
      <c r="A1316" s="91">
        <v>100364</v>
      </c>
      <c r="B1316" s="198" t="s">
        <v>1397</v>
      </c>
      <c r="C1316" s="198" t="s">
        <v>143</v>
      </c>
      <c r="D1316" s="200">
        <v>3522.92</v>
      </c>
    </row>
    <row r="1317" spans="1:4" ht="13.5" x14ac:dyDescent="0.25">
      <c r="A1317" s="91">
        <v>100365</v>
      </c>
      <c r="B1317" s="198" t="s">
        <v>1398</v>
      </c>
      <c r="C1317" s="198" t="s">
        <v>143</v>
      </c>
      <c r="D1317" s="200">
        <v>4032.72</v>
      </c>
    </row>
    <row r="1318" spans="1:4" ht="13.5" x14ac:dyDescent="0.25">
      <c r="A1318" s="91">
        <v>100366</v>
      </c>
      <c r="B1318" s="198" t="s">
        <v>1399</v>
      </c>
      <c r="C1318" s="198" t="s">
        <v>143</v>
      </c>
      <c r="D1318" s="200">
        <v>4321.83</v>
      </c>
    </row>
    <row r="1319" spans="1:4" ht="13.5" x14ac:dyDescent="0.25">
      <c r="A1319" s="91">
        <v>100367</v>
      </c>
      <c r="B1319" s="198" t="s">
        <v>1400</v>
      </c>
      <c r="C1319" s="198" t="s">
        <v>143</v>
      </c>
      <c r="D1319" s="200">
        <v>1158.1199999999999</v>
      </c>
    </row>
    <row r="1320" spans="1:4" ht="13.5" x14ac:dyDescent="0.25">
      <c r="A1320" s="91">
        <v>100368</v>
      </c>
      <c r="B1320" s="198" t="s">
        <v>1401</v>
      </c>
      <c r="C1320" s="198" t="s">
        <v>143</v>
      </c>
      <c r="D1320" s="200">
        <v>1557.56</v>
      </c>
    </row>
    <row r="1321" spans="1:4" ht="13.5" x14ac:dyDescent="0.25">
      <c r="A1321" s="91">
        <v>100369</v>
      </c>
      <c r="B1321" s="198" t="s">
        <v>1402</v>
      </c>
      <c r="C1321" s="198" t="s">
        <v>143</v>
      </c>
      <c r="D1321" s="200">
        <v>1645.55</v>
      </c>
    </row>
    <row r="1322" spans="1:4" ht="13.5" x14ac:dyDescent="0.25">
      <c r="A1322" s="91">
        <v>100370</v>
      </c>
      <c r="B1322" s="198" t="s">
        <v>1403</v>
      </c>
      <c r="C1322" s="198" t="s">
        <v>143</v>
      </c>
      <c r="D1322" s="200">
        <v>1960.35</v>
      </c>
    </row>
    <row r="1323" spans="1:4" ht="13.5" x14ac:dyDescent="0.25">
      <c r="A1323" s="91">
        <v>100371</v>
      </c>
      <c r="B1323" s="198" t="s">
        <v>1404</v>
      </c>
      <c r="C1323" s="198" t="s">
        <v>143</v>
      </c>
      <c r="D1323" s="200">
        <v>2206.33</v>
      </c>
    </row>
    <row r="1324" spans="1:4" ht="13.5" x14ac:dyDescent="0.25">
      <c r="A1324" s="91">
        <v>100372</v>
      </c>
      <c r="B1324" s="198" t="s">
        <v>1405</v>
      </c>
      <c r="C1324" s="198" t="s">
        <v>143</v>
      </c>
      <c r="D1324" s="200">
        <v>2950.42</v>
      </c>
    </row>
    <row r="1325" spans="1:4" ht="13.5" x14ac:dyDescent="0.25">
      <c r="A1325" s="91">
        <v>100373</v>
      </c>
      <c r="B1325" s="198" t="s">
        <v>1406</v>
      </c>
      <c r="C1325" s="198" t="s">
        <v>143</v>
      </c>
      <c r="D1325" s="200">
        <v>3057.06</v>
      </c>
    </row>
    <row r="1326" spans="1:4" ht="13.5" x14ac:dyDescent="0.25">
      <c r="A1326" s="91">
        <v>100374</v>
      </c>
      <c r="B1326" s="198" t="s">
        <v>1407</v>
      </c>
      <c r="C1326" s="198" t="s">
        <v>143</v>
      </c>
      <c r="D1326" s="200">
        <v>3270.93</v>
      </c>
    </row>
    <row r="1327" spans="1:4" ht="13.5" x14ac:dyDescent="0.25">
      <c r="A1327" s="91">
        <v>100375</v>
      </c>
      <c r="B1327" s="198" t="s">
        <v>1408</v>
      </c>
      <c r="C1327" s="198" t="s">
        <v>143</v>
      </c>
      <c r="D1327" s="200">
        <v>3657.07</v>
      </c>
    </row>
    <row r="1328" spans="1:4" ht="13.5" x14ac:dyDescent="0.25">
      <c r="A1328" s="91">
        <v>100376</v>
      </c>
      <c r="B1328" s="198" t="s">
        <v>1409</v>
      </c>
      <c r="C1328" s="198" t="s">
        <v>143</v>
      </c>
      <c r="D1328" s="200">
        <v>3574.71</v>
      </c>
    </row>
    <row r="1329" spans="1:4" ht="13.5" x14ac:dyDescent="0.25">
      <c r="A1329" s="91">
        <v>100377</v>
      </c>
      <c r="B1329" s="198" t="s">
        <v>1410</v>
      </c>
      <c r="C1329" s="198" t="s">
        <v>1375</v>
      </c>
      <c r="D1329" s="199">
        <v>16.64</v>
      </c>
    </row>
    <row r="1330" spans="1:4" ht="13.5" x14ac:dyDescent="0.25">
      <c r="A1330" s="91">
        <v>100378</v>
      </c>
      <c r="B1330" s="198" t="s">
        <v>1411</v>
      </c>
      <c r="C1330" s="198" t="s">
        <v>1375</v>
      </c>
      <c r="D1330" s="199">
        <v>15.67</v>
      </c>
    </row>
    <row r="1331" spans="1:4" ht="13.5" x14ac:dyDescent="0.25">
      <c r="A1331" s="91">
        <v>100382</v>
      </c>
      <c r="B1331" s="198" t="s">
        <v>1412</v>
      </c>
      <c r="C1331" s="198" t="s">
        <v>348</v>
      </c>
      <c r="D1331" s="199">
        <v>27.14</v>
      </c>
    </row>
    <row r="1332" spans="1:4" ht="13.5" x14ac:dyDescent="0.25">
      <c r="A1332" s="91">
        <v>94444</v>
      </c>
      <c r="B1332" s="198" t="s">
        <v>1413</v>
      </c>
      <c r="C1332" s="198" t="s">
        <v>348</v>
      </c>
      <c r="D1332" s="199">
        <v>515.95000000000005</v>
      </c>
    </row>
    <row r="1333" spans="1:4" ht="13.5" x14ac:dyDescent="0.25">
      <c r="A1333" s="91">
        <v>102661</v>
      </c>
      <c r="B1333" s="198" t="s">
        <v>1414</v>
      </c>
      <c r="C1333" s="198" t="s">
        <v>76</v>
      </c>
      <c r="D1333" s="199">
        <v>28.61</v>
      </c>
    </row>
    <row r="1334" spans="1:4" ht="13.5" x14ac:dyDescent="0.25">
      <c r="A1334" s="91">
        <v>102663</v>
      </c>
      <c r="B1334" s="198" t="s">
        <v>1415</v>
      </c>
      <c r="C1334" s="198" t="s">
        <v>76</v>
      </c>
      <c r="D1334" s="199">
        <v>35.619999999999997</v>
      </c>
    </row>
    <row r="1335" spans="1:4" ht="13.5" x14ac:dyDescent="0.25">
      <c r="A1335" s="91">
        <v>102664</v>
      </c>
      <c r="B1335" s="198" t="s">
        <v>1416</v>
      </c>
      <c r="C1335" s="198" t="s">
        <v>76</v>
      </c>
      <c r="D1335" s="199">
        <v>34.29</v>
      </c>
    </row>
    <row r="1336" spans="1:4" ht="13.5" x14ac:dyDescent="0.25">
      <c r="A1336" s="91">
        <v>102665</v>
      </c>
      <c r="B1336" s="198" t="s">
        <v>1417</v>
      </c>
      <c r="C1336" s="198" t="s">
        <v>76</v>
      </c>
      <c r="D1336" s="199">
        <v>15.5</v>
      </c>
    </row>
    <row r="1337" spans="1:4" ht="13.5" x14ac:dyDescent="0.25">
      <c r="A1337" s="91">
        <v>102666</v>
      </c>
      <c r="B1337" s="198" t="s">
        <v>1418</v>
      </c>
      <c r="C1337" s="198" t="s">
        <v>76</v>
      </c>
      <c r="D1337" s="199">
        <v>45.43</v>
      </c>
    </row>
    <row r="1338" spans="1:4" ht="13.5" x14ac:dyDescent="0.25">
      <c r="A1338" s="91">
        <v>102669</v>
      </c>
      <c r="B1338" s="198" t="s">
        <v>1419</v>
      </c>
      <c r="C1338" s="198" t="s">
        <v>76</v>
      </c>
      <c r="D1338" s="199">
        <v>52.76</v>
      </c>
    </row>
    <row r="1339" spans="1:4" ht="13.5" x14ac:dyDescent="0.25">
      <c r="A1339" s="91">
        <v>102670</v>
      </c>
      <c r="B1339" s="198" t="s">
        <v>1420</v>
      </c>
      <c r="C1339" s="198" t="s">
        <v>76</v>
      </c>
      <c r="D1339" s="199">
        <v>78.040000000000006</v>
      </c>
    </row>
    <row r="1340" spans="1:4" ht="13.5" x14ac:dyDescent="0.25">
      <c r="A1340" s="91">
        <v>102673</v>
      </c>
      <c r="B1340" s="198" t="s">
        <v>1421</v>
      </c>
      <c r="C1340" s="198" t="s">
        <v>76</v>
      </c>
      <c r="D1340" s="199">
        <v>108.51</v>
      </c>
    </row>
    <row r="1341" spans="1:4" ht="13.5" x14ac:dyDescent="0.25">
      <c r="A1341" s="91">
        <v>102674</v>
      </c>
      <c r="B1341" s="198" t="s">
        <v>1422</v>
      </c>
      <c r="C1341" s="198" t="s">
        <v>76</v>
      </c>
      <c r="D1341" s="199">
        <v>81.66</v>
      </c>
    </row>
    <row r="1342" spans="1:4" ht="13.5" x14ac:dyDescent="0.25">
      <c r="A1342" s="91">
        <v>102677</v>
      </c>
      <c r="B1342" s="198" t="s">
        <v>1423</v>
      </c>
      <c r="C1342" s="198" t="s">
        <v>76</v>
      </c>
      <c r="D1342" s="199">
        <v>93.85</v>
      </c>
    </row>
    <row r="1343" spans="1:4" ht="13.5" x14ac:dyDescent="0.25">
      <c r="A1343" s="91">
        <v>102678</v>
      </c>
      <c r="B1343" s="198" t="s">
        <v>1424</v>
      </c>
      <c r="C1343" s="198" t="s">
        <v>76</v>
      </c>
      <c r="D1343" s="199">
        <v>94.58</v>
      </c>
    </row>
    <row r="1344" spans="1:4" ht="13.5" x14ac:dyDescent="0.25">
      <c r="A1344" s="91">
        <v>102679</v>
      </c>
      <c r="B1344" s="198" t="s">
        <v>1425</v>
      </c>
      <c r="C1344" s="198" t="s">
        <v>76</v>
      </c>
      <c r="D1344" s="199">
        <v>97.49</v>
      </c>
    </row>
    <row r="1345" spans="1:4" ht="13.5" x14ac:dyDescent="0.25">
      <c r="A1345" s="91">
        <v>102680</v>
      </c>
      <c r="B1345" s="198" t="s">
        <v>1426</v>
      </c>
      <c r="C1345" s="198" t="s">
        <v>76</v>
      </c>
      <c r="D1345" s="199">
        <v>106.78</v>
      </c>
    </row>
    <row r="1346" spans="1:4" ht="13.5" x14ac:dyDescent="0.25">
      <c r="A1346" s="91">
        <v>102683</v>
      </c>
      <c r="B1346" s="198" t="s">
        <v>1427</v>
      </c>
      <c r="C1346" s="198" t="s">
        <v>76</v>
      </c>
      <c r="D1346" s="199">
        <v>123.1</v>
      </c>
    </row>
    <row r="1347" spans="1:4" ht="13.5" x14ac:dyDescent="0.25">
      <c r="A1347" s="91">
        <v>102684</v>
      </c>
      <c r="B1347" s="198" t="s">
        <v>1428</v>
      </c>
      <c r="C1347" s="198" t="s">
        <v>76</v>
      </c>
      <c r="D1347" s="199">
        <v>109.69</v>
      </c>
    </row>
    <row r="1348" spans="1:4" ht="13.5" x14ac:dyDescent="0.25">
      <c r="A1348" s="91">
        <v>102687</v>
      </c>
      <c r="B1348" s="198" t="s">
        <v>1429</v>
      </c>
      <c r="C1348" s="198" t="s">
        <v>76</v>
      </c>
      <c r="D1348" s="199">
        <v>122.19</v>
      </c>
    </row>
    <row r="1349" spans="1:4" ht="13.5" x14ac:dyDescent="0.25">
      <c r="A1349" s="91">
        <v>102688</v>
      </c>
      <c r="B1349" s="198" t="s">
        <v>1430</v>
      </c>
      <c r="C1349" s="198" t="s">
        <v>76</v>
      </c>
      <c r="D1349" s="199">
        <v>34.549999999999997</v>
      </c>
    </row>
    <row r="1350" spans="1:4" ht="13.5" x14ac:dyDescent="0.25">
      <c r="A1350" s="91">
        <v>102690</v>
      </c>
      <c r="B1350" s="198" t="s">
        <v>1431</v>
      </c>
      <c r="C1350" s="198" t="s">
        <v>76</v>
      </c>
      <c r="D1350" s="199">
        <v>51.37</v>
      </c>
    </row>
    <row r="1351" spans="1:4" ht="13.5" x14ac:dyDescent="0.25">
      <c r="A1351" s="91">
        <v>102694</v>
      </c>
      <c r="B1351" s="198" t="s">
        <v>1432</v>
      </c>
      <c r="C1351" s="198" t="s">
        <v>76</v>
      </c>
      <c r="D1351" s="199">
        <v>59.02</v>
      </c>
    </row>
    <row r="1352" spans="1:4" ht="13.5" x14ac:dyDescent="0.25">
      <c r="A1352" s="91">
        <v>102697</v>
      </c>
      <c r="B1352" s="198" t="s">
        <v>1433</v>
      </c>
      <c r="C1352" s="198" t="s">
        <v>76</v>
      </c>
      <c r="D1352" s="199">
        <v>79.73</v>
      </c>
    </row>
    <row r="1353" spans="1:4" ht="13.5" x14ac:dyDescent="0.25">
      <c r="A1353" s="91">
        <v>102704</v>
      </c>
      <c r="B1353" s="198" t="s">
        <v>1434</v>
      </c>
      <c r="C1353" s="198" t="s">
        <v>76</v>
      </c>
      <c r="D1353" s="199">
        <v>11.5</v>
      </c>
    </row>
    <row r="1354" spans="1:4" ht="13.5" x14ac:dyDescent="0.25">
      <c r="A1354" s="91">
        <v>102706</v>
      </c>
      <c r="B1354" s="198" t="s">
        <v>1435</v>
      </c>
      <c r="C1354" s="198" t="s">
        <v>76</v>
      </c>
      <c r="D1354" s="199">
        <v>13.27</v>
      </c>
    </row>
    <row r="1355" spans="1:4" ht="13.5" x14ac:dyDescent="0.25">
      <c r="A1355" s="91">
        <v>102707</v>
      </c>
      <c r="B1355" s="198" t="s">
        <v>1436</v>
      </c>
      <c r="C1355" s="198" t="s">
        <v>76</v>
      </c>
      <c r="D1355" s="199">
        <v>21.3</v>
      </c>
    </row>
    <row r="1356" spans="1:4" ht="13.5" x14ac:dyDescent="0.25">
      <c r="A1356" s="91">
        <v>102708</v>
      </c>
      <c r="B1356" s="198" t="s">
        <v>1437</v>
      </c>
      <c r="C1356" s="198" t="s">
        <v>143</v>
      </c>
      <c r="D1356" s="199">
        <v>24.34</v>
      </c>
    </row>
    <row r="1357" spans="1:4" ht="13.5" x14ac:dyDescent="0.25">
      <c r="A1357" s="91">
        <v>102710</v>
      </c>
      <c r="B1357" s="198" t="s">
        <v>1438</v>
      </c>
      <c r="C1357" s="198" t="s">
        <v>143</v>
      </c>
      <c r="D1357" s="199">
        <v>58.7</v>
      </c>
    </row>
    <row r="1358" spans="1:4" ht="13.5" x14ac:dyDescent="0.25">
      <c r="A1358" s="91">
        <v>102711</v>
      </c>
      <c r="B1358" s="198" t="s">
        <v>1439</v>
      </c>
      <c r="C1358" s="198" t="s">
        <v>143</v>
      </c>
      <c r="D1358" s="199">
        <v>78.56</v>
      </c>
    </row>
    <row r="1359" spans="1:4" ht="13.5" x14ac:dyDescent="0.25">
      <c r="A1359" s="91">
        <v>102712</v>
      </c>
      <c r="B1359" s="198" t="s">
        <v>1440</v>
      </c>
      <c r="C1359" s="198" t="s">
        <v>348</v>
      </c>
      <c r="D1359" s="199">
        <v>7.37</v>
      </c>
    </row>
    <row r="1360" spans="1:4" ht="13.5" x14ac:dyDescent="0.25">
      <c r="A1360" s="91">
        <v>102713</v>
      </c>
      <c r="B1360" s="198" t="s">
        <v>1441</v>
      </c>
      <c r="C1360" s="198" t="s">
        <v>348</v>
      </c>
      <c r="D1360" s="199">
        <v>10.09</v>
      </c>
    </row>
    <row r="1361" spans="1:4" ht="13.5" x14ac:dyDescent="0.25">
      <c r="A1361" s="91">
        <v>102715</v>
      </c>
      <c r="B1361" s="198" t="s">
        <v>1442</v>
      </c>
      <c r="C1361" s="198" t="s">
        <v>348</v>
      </c>
      <c r="D1361" s="199">
        <v>23.75</v>
      </c>
    </row>
    <row r="1362" spans="1:4" ht="13.5" x14ac:dyDescent="0.25">
      <c r="A1362" s="91">
        <v>102716</v>
      </c>
      <c r="B1362" s="198" t="s">
        <v>1443</v>
      </c>
      <c r="C1362" s="198" t="s">
        <v>1444</v>
      </c>
      <c r="D1362" s="199">
        <v>91.5</v>
      </c>
    </row>
    <row r="1363" spans="1:4" ht="13.5" x14ac:dyDescent="0.25">
      <c r="A1363" s="91">
        <v>102717</v>
      </c>
      <c r="B1363" s="198" t="s">
        <v>1445</v>
      </c>
      <c r="C1363" s="198" t="s">
        <v>1444</v>
      </c>
      <c r="D1363" s="199">
        <v>78.510000000000005</v>
      </c>
    </row>
    <row r="1364" spans="1:4" ht="13.5" x14ac:dyDescent="0.25">
      <c r="A1364" s="91">
        <v>102718</v>
      </c>
      <c r="B1364" s="198" t="s">
        <v>1446</v>
      </c>
      <c r="C1364" s="198" t="s">
        <v>1444</v>
      </c>
      <c r="D1364" s="199">
        <v>103.57</v>
      </c>
    </row>
    <row r="1365" spans="1:4" ht="13.5" x14ac:dyDescent="0.25">
      <c r="A1365" s="91">
        <v>102719</v>
      </c>
      <c r="B1365" s="198" t="s">
        <v>1447</v>
      </c>
      <c r="C1365" s="198" t="s">
        <v>1444</v>
      </c>
      <c r="D1365" s="199">
        <v>90.58</v>
      </c>
    </row>
    <row r="1366" spans="1:4" ht="13.5" x14ac:dyDescent="0.25">
      <c r="A1366" s="91">
        <v>102722</v>
      </c>
      <c r="B1366" s="198" t="s">
        <v>1448</v>
      </c>
      <c r="C1366" s="198" t="s">
        <v>76</v>
      </c>
      <c r="D1366" s="199">
        <v>44.75</v>
      </c>
    </row>
    <row r="1367" spans="1:4" ht="13.5" x14ac:dyDescent="0.25">
      <c r="A1367" s="91">
        <v>102723</v>
      </c>
      <c r="B1367" s="198" t="s">
        <v>1449</v>
      </c>
      <c r="C1367" s="198" t="s">
        <v>76</v>
      </c>
      <c r="D1367" s="199">
        <v>45.27</v>
      </c>
    </row>
    <row r="1368" spans="1:4" ht="13.5" x14ac:dyDescent="0.25">
      <c r="A1368" s="91">
        <v>102724</v>
      </c>
      <c r="B1368" s="198" t="s">
        <v>1450</v>
      </c>
      <c r="C1368" s="198" t="s">
        <v>143</v>
      </c>
      <c r="D1368" s="199">
        <v>27.12</v>
      </c>
    </row>
    <row r="1369" spans="1:4" ht="13.5" x14ac:dyDescent="0.25">
      <c r="A1369" s="91">
        <v>102725</v>
      </c>
      <c r="B1369" s="198" t="s">
        <v>1451</v>
      </c>
      <c r="C1369" s="198" t="s">
        <v>143</v>
      </c>
      <c r="D1369" s="199">
        <v>25.93</v>
      </c>
    </row>
    <row r="1370" spans="1:4" ht="13.5" x14ac:dyDescent="0.25">
      <c r="A1370" s="91">
        <v>102726</v>
      </c>
      <c r="B1370" s="198" t="s">
        <v>1452</v>
      </c>
      <c r="C1370" s="198" t="s">
        <v>143</v>
      </c>
      <c r="D1370" s="199">
        <v>23.43</v>
      </c>
    </row>
    <row r="1371" spans="1:4" ht="13.5" x14ac:dyDescent="0.25">
      <c r="A1371" s="91">
        <v>92743</v>
      </c>
      <c r="B1371" s="198" t="s">
        <v>1453</v>
      </c>
      <c r="C1371" s="198" t="s">
        <v>1444</v>
      </c>
      <c r="D1371" s="199">
        <v>531.34</v>
      </c>
    </row>
    <row r="1372" spans="1:4" ht="13.5" x14ac:dyDescent="0.25">
      <c r="A1372" s="91">
        <v>92744</v>
      </c>
      <c r="B1372" s="198" t="s">
        <v>1454</v>
      </c>
      <c r="C1372" s="198" t="s">
        <v>1444</v>
      </c>
      <c r="D1372" s="199">
        <v>486.16</v>
      </c>
    </row>
    <row r="1373" spans="1:4" ht="13.5" x14ac:dyDescent="0.25">
      <c r="A1373" s="91">
        <v>92745</v>
      </c>
      <c r="B1373" s="198" t="s">
        <v>1455</v>
      </c>
      <c r="C1373" s="198" t="s">
        <v>1444</v>
      </c>
      <c r="D1373" s="199">
        <v>663.44</v>
      </c>
    </row>
    <row r="1374" spans="1:4" ht="13.5" x14ac:dyDescent="0.25">
      <c r="A1374" s="91">
        <v>92746</v>
      </c>
      <c r="B1374" s="198" t="s">
        <v>1456</v>
      </c>
      <c r="C1374" s="198" t="s">
        <v>1444</v>
      </c>
      <c r="D1374" s="199">
        <v>586.11</v>
      </c>
    </row>
    <row r="1375" spans="1:4" ht="13.5" x14ac:dyDescent="0.25">
      <c r="A1375" s="91">
        <v>92747</v>
      </c>
      <c r="B1375" s="198" t="s">
        <v>1457</v>
      </c>
      <c r="C1375" s="198" t="s">
        <v>1444</v>
      </c>
      <c r="D1375" s="199">
        <v>738.33</v>
      </c>
    </row>
    <row r="1376" spans="1:4" ht="13.5" x14ac:dyDescent="0.25">
      <c r="A1376" s="91">
        <v>92748</v>
      </c>
      <c r="B1376" s="198" t="s">
        <v>1458</v>
      </c>
      <c r="C1376" s="198" t="s">
        <v>1444</v>
      </c>
      <c r="D1376" s="199">
        <v>643.14</v>
      </c>
    </row>
    <row r="1377" spans="1:4" ht="13.5" x14ac:dyDescent="0.25">
      <c r="A1377" s="91">
        <v>92749</v>
      </c>
      <c r="B1377" s="198" t="s">
        <v>1459</v>
      </c>
      <c r="C1377" s="198" t="s">
        <v>1444</v>
      </c>
      <c r="D1377" s="199">
        <v>755.21</v>
      </c>
    </row>
    <row r="1378" spans="1:4" ht="13.5" x14ac:dyDescent="0.25">
      <c r="A1378" s="91">
        <v>92750</v>
      </c>
      <c r="B1378" s="198" t="s">
        <v>1460</v>
      </c>
      <c r="C1378" s="198" t="s">
        <v>1444</v>
      </c>
      <c r="D1378" s="200">
        <v>1301.56</v>
      </c>
    </row>
    <row r="1379" spans="1:4" ht="13.5" x14ac:dyDescent="0.25">
      <c r="A1379" s="91">
        <v>92751</v>
      </c>
      <c r="B1379" s="198" t="s">
        <v>1461</v>
      </c>
      <c r="C1379" s="198" t="s">
        <v>1444</v>
      </c>
      <c r="D1379" s="200">
        <v>1618.18</v>
      </c>
    </row>
    <row r="1380" spans="1:4" ht="13.5" x14ac:dyDescent="0.25">
      <c r="A1380" s="91">
        <v>92752</v>
      </c>
      <c r="B1380" s="198" t="s">
        <v>1462</v>
      </c>
      <c r="C1380" s="198" t="s">
        <v>1444</v>
      </c>
      <c r="D1380" s="200">
        <v>1933.26</v>
      </c>
    </row>
    <row r="1381" spans="1:4" ht="13.5" x14ac:dyDescent="0.25">
      <c r="A1381" s="91">
        <v>92753</v>
      </c>
      <c r="B1381" s="198" t="s">
        <v>1463</v>
      </c>
      <c r="C1381" s="198" t="s">
        <v>1444</v>
      </c>
      <c r="D1381" s="199">
        <v>497.07</v>
      </c>
    </row>
    <row r="1382" spans="1:4" ht="13.5" x14ac:dyDescent="0.25">
      <c r="A1382" s="91">
        <v>92754</v>
      </c>
      <c r="B1382" s="198" t="s">
        <v>1464</v>
      </c>
      <c r="C1382" s="198" t="s">
        <v>1444</v>
      </c>
      <c r="D1382" s="199">
        <v>450.22</v>
      </c>
    </row>
    <row r="1383" spans="1:4" ht="13.5" x14ac:dyDescent="0.25">
      <c r="A1383" s="91">
        <v>92755</v>
      </c>
      <c r="B1383" s="198" t="s">
        <v>1465</v>
      </c>
      <c r="C1383" s="198" t="s">
        <v>348</v>
      </c>
      <c r="D1383" s="199">
        <v>198.27</v>
      </c>
    </row>
    <row r="1384" spans="1:4" ht="13.5" x14ac:dyDescent="0.25">
      <c r="A1384" s="91">
        <v>92756</v>
      </c>
      <c r="B1384" s="198" t="s">
        <v>1466</v>
      </c>
      <c r="C1384" s="198" t="s">
        <v>348</v>
      </c>
      <c r="D1384" s="199">
        <v>224.7</v>
      </c>
    </row>
    <row r="1385" spans="1:4" ht="13.5" x14ac:dyDescent="0.25">
      <c r="A1385" s="91">
        <v>92757</v>
      </c>
      <c r="B1385" s="198" t="s">
        <v>1467</v>
      </c>
      <c r="C1385" s="198" t="s">
        <v>348</v>
      </c>
      <c r="D1385" s="199">
        <v>256.81</v>
      </c>
    </row>
    <row r="1386" spans="1:4" ht="13.5" x14ac:dyDescent="0.25">
      <c r="A1386" s="91">
        <v>92758</v>
      </c>
      <c r="B1386" s="198" t="s">
        <v>1468</v>
      </c>
      <c r="C1386" s="198" t="s">
        <v>1444</v>
      </c>
      <c r="D1386" s="199">
        <v>576.83000000000004</v>
      </c>
    </row>
    <row r="1387" spans="1:4" ht="13.5" x14ac:dyDescent="0.25">
      <c r="A1387" s="91">
        <v>91069</v>
      </c>
      <c r="B1387" s="198" t="s">
        <v>1469</v>
      </c>
      <c r="C1387" s="198" t="s">
        <v>348</v>
      </c>
      <c r="D1387" s="199">
        <v>115.11</v>
      </c>
    </row>
    <row r="1388" spans="1:4" ht="13.5" x14ac:dyDescent="0.25">
      <c r="A1388" s="91">
        <v>91070</v>
      </c>
      <c r="B1388" s="198" t="s">
        <v>1470</v>
      </c>
      <c r="C1388" s="198" t="s">
        <v>348</v>
      </c>
      <c r="D1388" s="199">
        <v>125.04</v>
      </c>
    </row>
    <row r="1389" spans="1:4" ht="13.5" x14ac:dyDescent="0.25">
      <c r="A1389" s="91">
        <v>91071</v>
      </c>
      <c r="B1389" s="198" t="s">
        <v>1471</v>
      </c>
      <c r="C1389" s="198" t="s">
        <v>348</v>
      </c>
      <c r="D1389" s="199">
        <v>158.85</v>
      </c>
    </row>
    <row r="1390" spans="1:4" ht="13.5" x14ac:dyDescent="0.25">
      <c r="A1390" s="91">
        <v>91072</v>
      </c>
      <c r="B1390" s="198" t="s">
        <v>1472</v>
      </c>
      <c r="C1390" s="198" t="s">
        <v>348</v>
      </c>
      <c r="D1390" s="199">
        <v>168.75</v>
      </c>
    </row>
    <row r="1391" spans="1:4" ht="13.5" x14ac:dyDescent="0.25">
      <c r="A1391" s="91">
        <v>91073</v>
      </c>
      <c r="B1391" s="198" t="s">
        <v>1473</v>
      </c>
      <c r="C1391" s="198" t="s">
        <v>348</v>
      </c>
      <c r="D1391" s="199">
        <v>130.49</v>
      </c>
    </row>
    <row r="1392" spans="1:4" ht="13.5" x14ac:dyDescent="0.25">
      <c r="A1392" s="91">
        <v>91074</v>
      </c>
      <c r="B1392" s="198" t="s">
        <v>1474</v>
      </c>
      <c r="C1392" s="198" t="s">
        <v>348</v>
      </c>
      <c r="D1392" s="199">
        <v>142.02000000000001</v>
      </c>
    </row>
    <row r="1393" spans="1:4" ht="13.5" x14ac:dyDescent="0.25">
      <c r="A1393" s="91">
        <v>91075</v>
      </c>
      <c r="B1393" s="198" t="s">
        <v>1475</v>
      </c>
      <c r="C1393" s="198" t="s">
        <v>348</v>
      </c>
      <c r="D1393" s="199">
        <v>177.18</v>
      </c>
    </row>
    <row r="1394" spans="1:4" ht="13.5" x14ac:dyDescent="0.25">
      <c r="A1394" s="91">
        <v>91076</v>
      </c>
      <c r="B1394" s="198" t="s">
        <v>1476</v>
      </c>
      <c r="C1394" s="198" t="s">
        <v>348</v>
      </c>
      <c r="D1394" s="199">
        <v>188.77</v>
      </c>
    </row>
    <row r="1395" spans="1:4" ht="13.5" x14ac:dyDescent="0.25">
      <c r="A1395" s="91">
        <v>91077</v>
      </c>
      <c r="B1395" s="198" t="s">
        <v>1477</v>
      </c>
      <c r="C1395" s="198" t="s">
        <v>348</v>
      </c>
      <c r="D1395" s="199">
        <v>123.04</v>
      </c>
    </row>
    <row r="1396" spans="1:4" ht="13.5" x14ac:dyDescent="0.25">
      <c r="A1396" s="91">
        <v>91078</v>
      </c>
      <c r="B1396" s="198" t="s">
        <v>1478</v>
      </c>
      <c r="C1396" s="198" t="s">
        <v>348</v>
      </c>
      <c r="D1396" s="199">
        <v>144.26</v>
      </c>
    </row>
    <row r="1397" spans="1:4" ht="13.5" x14ac:dyDescent="0.25">
      <c r="A1397" s="91">
        <v>91079</v>
      </c>
      <c r="B1397" s="198" t="s">
        <v>1479</v>
      </c>
      <c r="C1397" s="198" t="s">
        <v>348</v>
      </c>
      <c r="D1397" s="199">
        <v>129.28</v>
      </c>
    </row>
    <row r="1398" spans="1:4" ht="13.5" x14ac:dyDescent="0.25">
      <c r="A1398" s="91">
        <v>91080</v>
      </c>
      <c r="B1398" s="198" t="s">
        <v>1480</v>
      </c>
      <c r="C1398" s="198" t="s">
        <v>348</v>
      </c>
      <c r="D1398" s="199">
        <v>150.31</v>
      </c>
    </row>
    <row r="1399" spans="1:4" ht="13.5" x14ac:dyDescent="0.25">
      <c r="A1399" s="91">
        <v>91081</v>
      </c>
      <c r="B1399" s="198" t="s">
        <v>1481</v>
      </c>
      <c r="C1399" s="198" t="s">
        <v>348</v>
      </c>
      <c r="D1399" s="199">
        <v>140.18</v>
      </c>
    </row>
    <row r="1400" spans="1:4" ht="13.5" x14ac:dyDescent="0.25">
      <c r="A1400" s="91">
        <v>91082</v>
      </c>
      <c r="B1400" s="198" t="s">
        <v>1482</v>
      </c>
      <c r="C1400" s="198" t="s">
        <v>348</v>
      </c>
      <c r="D1400" s="199">
        <v>162.81</v>
      </c>
    </row>
    <row r="1401" spans="1:4" ht="13.5" x14ac:dyDescent="0.25">
      <c r="A1401" s="91">
        <v>91083</v>
      </c>
      <c r="B1401" s="198" t="s">
        <v>1483</v>
      </c>
      <c r="C1401" s="198" t="s">
        <v>348</v>
      </c>
      <c r="D1401" s="199">
        <v>151.25</v>
      </c>
    </row>
    <row r="1402" spans="1:4" ht="13.5" x14ac:dyDescent="0.25">
      <c r="A1402" s="91">
        <v>91084</v>
      </c>
      <c r="B1402" s="198" t="s">
        <v>1484</v>
      </c>
      <c r="C1402" s="198" t="s">
        <v>348</v>
      </c>
      <c r="D1402" s="199">
        <v>173.62</v>
      </c>
    </row>
    <row r="1403" spans="1:4" ht="13.5" x14ac:dyDescent="0.25">
      <c r="A1403" s="91">
        <v>91086</v>
      </c>
      <c r="B1403" s="198" t="s">
        <v>1485</v>
      </c>
      <c r="C1403" s="198" t="s">
        <v>348</v>
      </c>
      <c r="D1403" s="199">
        <v>126.9</v>
      </c>
    </row>
    <row r="1404" spans="1:4" ht="13.5" x14ac:dyDescent="0.25">
      <c r="A1404" s="91">
        <v>91087</v>
      </c>
      <c r="B1404" s="198" t="s">
        <v>1486</v>
      </c>
      <c r="C1404" s="198" t="s">
        <v>348</v>
      </c>
      <c r="D1404" s="199">
        <v>137.15</v>
      </c>
    </row>
    <row r="1405" spans="1:4" ht="13.5" x14ac:dyDescent="0.25">
      <c r="A1405" s="91">
        <v>91088</v>
      </c>
      <c r="B1405" s="198" t="s">
        <v>1487</v>
      </c>
      <c r="C1405" s="198" t="s">
        <v>348</v>
      </c>
      <c r="D1405" s="199">
        <v>172.26</v>
      </c>
    </row>
    <row r="1406" spans="1:4" ht="13.5" x14ac:dyDescent="0.25">
      <c r="A1406" s="91">
        <v>91089</v>
      </c>
      <c r="B1406" s="198" t="s">
        <v>1488</v>
      </c>
      <c r="C1406" s="198" t="s">
        <v>348</v>
      </c>
      <c r="D1406" s="199">
        <v>182.71</v>
      </c>
    </row>
    <row r="1407" spans="1:4" ht="13.5" x14ac:dyDescent="0.25">
      <c r="A1407" s="91">
        <v>91090</v>
      </c>
      <c r="B1407" s="198" t="s">
        <v>1489</v>
      </c>
      <c r="C1407" s="198" t="s">
        <v>348</v>
      </c>
      <c r="D1407" s="199">
        <v>140.22999999999999</v>
      </c>
    </row>
    <row r="1408" spans="1:4" ht="13.5" x14ac:dyDescent="0.25">
      <c r="A1408" s="91">
        <v>91091</v>
      </c>
      <c r="B1408" s="198" t="s">
        <v>1490</v>
      </c>
      <c r="C1408" s="198" t="s">
        <v>348</v>
      </c>
      <c r="D1408" s="199">
        <v>152.30000000000001</v>
      </c>
    </row>
    <row r="1409" spans="1:4" ht="13.5" x14ac:dyDescent="0.25">
      <c r="A1409" s="91">
        <v>91092</v>
      </c>
      <c r="B1409" s="198" t="s">
        <v>1491</v>
      </c>
      <c r="C1409" s="198" t="s">
        <v>348</v>
      </c>
      <c r="D1409" s="199">
        <v>188.01</v>
      </c>
    </row>
    <row r="1410" spans="1:4" ht="13.5" x14ac:dyDescent="0.25">
      <c r="A1410" s="91">
        <v>91093</v>
      </c>
      <c r="B1410" s="198" t="s">
        <v>1492</v>
      </c>
      <c r="C1410" s="198" t="s">
        <v>348</v>
      </c>
      <c r="D1410" s="199">
        <v>200.45</v>
      </c>
    </row>
    <row r="1411" spans="1:4" ht="13.5" x14ac:dyDescent="0.25">
      <c r="A1411" s="91">
        <v>91094</v>
      </c>
      <c r="B1411" s="198" t="s">
        <v>1493</v>
      </c>
      <c r="C1411" s="198" t="s">
        <v>348</v>
      </c>
      <c r="D1411" s="199">
        <v>129.97999999999999</v>
      </c>
    </row>
    <row r="1412" spans="1:4" ht="13.5" x14ac:dyDescent="0.25">
      <c r="A1412" s="91">
        <v>91095</v>
      </c>
      <c r="B1412" s="198" t="s">
        <v>1494</v>
      </c>
      <c r="C1412" s="198" t="s">
        <v>348</v>
      </c>
      <c r="D1412" s="199">
        <v>151.65</v>
      </c>
    </row>
    <row r="1413" spans="1:4" ht="13.5" x14ac:dyDescent="0.25">
      <c r="A1413" s="91">
        <v>91096</v>
      </c>
      <c r="B1413" s="198" t="s">
        <v>1495</v>
      </c>
      <c r="C1413" s="198" t="s">
        <v>348</v>
      </c>
      <c r="D1413" s="199">
        <v>133.13999999999999</v>
      </c>
    </row>
    <row r="1414" spans="1:4" ht="13.5" x14ac:dyDescent="0.25">
      <c r="A1414" s="91">
        <v>91097</v>
      </c>
      <c r="B1414" s="198" t="s">
        <v>1496</v>
      </c>
      <c r="C1414" s="198" t="s">
        <v>348</v>
      </c>
      <c r="D1414" s="199">
        <v>154.63</v>
      </c>
    </row>
    <row r="1415" spans="1:4" ht="13.5" x14ac:dyDescent="0.25">
      <c r="A1415" s="91">
        <v>91098</v>
      </c>
      <c r="B1415" s="198" t="s">
        <v>1497</v>
      </c>
      <c r="C1415" s="198" t="s">
        <v>348</v>
      </c>
      <c r="D1415" s="199">
        <v>146.97999999999999</v>
      </c>
    </row>
    <row r="1416" spans="1:4" ht="13.5" x14ac:dyDescent="0.25">
      <c r="A1416" s="91">
        <v>91099</v>
      </c>
      <c r="B1416" s="198" t="s">
        <v>1498</v>
      </c>
      <c r="C1416" s="198" t="s">
        <v>348</v>
      </c>
      <c r="D1416" s="199">
        <v>170.15</v>
      </c>
    </row>
    <row r="1417" spans="1:4" ht="13.5" x14ac:dyDescent="0.25">
      <c r="A1417" s="91">
        <v>91100</v>
      </c>
      <c r="B1417" s="198" t="s">
        <v>1499</v>
      </c>
      <c r="C1417" s="198" t="s">
        <v>348</v>
      </c>
      <c r="D1417" s="199">
        <v>155.81</v>
      </c>
    </row>
    <row r="1418" spans="1:4" ht="13.5" x14ac:dyDescent="0.25">
      <c r="A1418" s="91">
        <v>91101</v>
      </c>
      <c r="B1418" s="198" t="s">
        <v>1500</v>
      </c>
      <c r="C1418" s="198" t="s">
        <v>348</v>
      </c>
      <c r="D1418" s="199">
        <v>178.87</v>
      </c>
    </row>
    <row r="1419" spans="1:4" ht="13.5" x14ac:dyDescent="0.25">
      <c r="A1419" s="91">
        <v>93952</v>
      </c>
      <c r="B1419" s="198" t="s">
        <v>1501</v>
      </c>
      <c r="C1419" s="198" t="s">
        <v>76</v>
      </c>
      <c r="D1419" s="199">
        <v>211.63</v>
      </c>
    </row>
    <row r="1420" spans="1:4" ht="13.5" x14ac:dyDescent="0.25">
      <c r="A1420" s="91">
        <v>93953</v>
      </c>
      <c r="B1420" s="198" t="s">
        <v>1502</v>
      </c>
      <c r="C1420" s="198" t="s">
        <v>76</v>
      </c>
      <c r="D1420" s="199">
        <v>196.45</v>
      </c>
    </row>
    <row r="1421" spans="1:4" ht="13.5" x14ac:dyDescent="0.25">
      <c r="A1421" s="91">
        <v>93954</v>
      </c>
      <c r="B1421" s="198" t="s">
        <v>1503</v>
      </c>
      <c r="C1421" s="198" t="s">
        <v>76</v>
      </c>
      <c r="D1421" s="199">
        <v>187.42</v>
      </c>
    </row>
    <row r="1422" spans="1:4" ht="13.5" x14ac:dyDescent="0.25">
      <c r="A1422" s="91">
        <v>93955</v>
      </c>
      <c r="B1422" s="198" t="s">
        <v>1504</v>
      </c>
      <c r="C1422" s="198" t="s">
        <v>76</v>
      </c>
      <c r="D1422" s="199">
        <v>181.05</v>
      </c>
    </row>
    <row r="1423" spans="1:4" ht="13.5" x14ac:dyDescent="0.25">
      <c r="A1423" s="91">
        <v>93956</v>
      </c>
      <c r="B1423" s="198" t="s">
        <v>1505</v>
      </c>
      <c r="C1423" s="198" t="s">
        <v>76</v>
      </c>
      <c r="D1423" s="199">
        <v>176.01</v>
      </c>
    </row>
    <row r="1424" spans="1:4" ht="13.5" x14ac:dyDescent="0.25">
      <c r="A1424" s="91">
        <v>93957</v>
      </c>
      <c r="B1424" s="198" t="s">
        <v>1506</v>
      </c>
      <c r="C1424" s="198" t="s">
        <v>76</v>
      </c>
      <c r="D1424" s="199">
        <v>228.38</v>
      </c>
    </row>
    <row r="1425" spans="1:4" ht="13.5" x14ac:dyDescent="0.25">
      <c r="A1425" s="91">
        <v>93958</v>
      </c>
      <c r="B1425" s="198" t="s">
        <v>1507</v>
      </c>
      <c r="C1425" s="198" t="s">
        <v>76</v>
      </c>
      <c r="D1425" s="199">
        <v>212.29</v>
      </c>
    </row>
    <row r="1426" spans="1:4" ht="13.5" x14ac:dyDescent="0.25">
      <c r="A1426" s="91">
        <v>93959</v>
      </c>
      <c r="B1426" s="198" t="s">
        <v>1508</v>
      </c>
      <c r="C1426" s="198" t="s">
        <v>76</v>
      </c>
      <c r="D1426" s="199">
        <v>202.77</v>
      </c>
    </row>
    <row r="1427" spans="1:4" ht="13.5" x14ac:dyDescent="0.25">
      <c r="A1427" s="91">
        <v>93960</v>
      </c>
      <c r="B1427" s="198" t="s">
        <v>1509</v>
      </c>
      <c r="C1427" s="198" t="s">
        <v>76</v>
      </c>
      <c r="D1427" s="199">
        <v>196.08</v>
      </c>
    </row>
    <row r="1428" spans="1:4" ht="13.5" x14ac:dyDescent="0.25">
      <c r="A1428" s="91">
        <v>93961</v>
      </c>
      <c r="B1428" s="198" t="s">
        <v>1510</v>
      </c>
      <c r="C1428" s="198" t="s">
        <v>76</v>
      </c>
      <c r="D1428" s="199">
        <v>190.88</v>
      </c>
    </row>
    <row r="1429" spans="1:4" ht="13.5" x14ac:dyDescent="0.25">
      <c r="A1429" s="91">
        <v>93962</v>
      </c>
      <c r="B1429" s="198" t="s">
        <v>1511</v>
      </c>
      <c r="C1429" s="198" t="s">
        <v>76</v>
      </c>
      <c r="D1429" s="199">
        <v>200.11</v>
      </c>
    </row>
    <row r="1430" spans="1:4" ht="13.5" x14ac:dyDescent="0.25">
      <c r="A1430" s="91">
        <v>93963</v>
      </c>
      <c r="B1430" s="198" t="s">
        <v>1512</v>
      </c>
      <c r="C1430" s="198" t="s">
        <v>76</v>
      </c>
      <c r="D1430" s="199">
        <v>185</v>
      </c>
    </row>
    <row r="1431" spans="1:4" ht="13.5" x14ac:dyDescent="0.25">
      <c r="A1431" s="91">
        <v>93964</v>
      </c>
      <c r="B1431" s="198" t="s">
        <v>1513</v>
      </c>
      <c r="C1431" s="198" t="s">
        <v>76</v>
      </c>
      <c r="D1431" s="199">
        <v>176</v>
      </c>
    </row>
    <row r="1432" spans="1:4" ht="13.5" x14ac:dyDescent="0.25">
      <c r="A1432" s="91">
        <v>93965</v>
      </c>
      <c r="B1432" s="198" t="s">
        <v>1514</v>
      </c>
      <c r="C1432" s="198" t="s">
        <v>76</v>
      </c>
      <c r="D1432" s="199">
        <v>166.98</v>
      </c>
    </row>
    <row r="1433" spans="1:4" ht="13.5" x14ac:dyDescent="0.25">
      <c r="A1433" s="91">
        <v>93966</v>
      </c>
      <c r="B1433" s="198" t="s">
        <v>1515</v>
      </c>
      <c r="C1433" s="198" t="s">
        <v>76</v>
      </c>
      <c r="D1433" s="199">
        <v>164.68</v>
      </c>
    </row>
    <row r="1434" spans="1:4" ht="13.5" x14ac:dyDescent="0.25">
      <c r="A1434" s="91">
        <v>93967</v>
      </c>
      <c r="B1434" s="198" t="s">
        <v>1516</v>
      </c>
      <c r="C1434" s="198" t="s">
        <v>76</v>
      </c>
      <c r="D1434" s="199">
        <v>216.87</v>
      </c>
    </row>
    <row r="1435" spans="1:4" ht="13.5" x14ac:dyDescent="0.25">
      <c r="A1435" s="91">
        <v>93968</v>
      </c>
      <c r="B1435" s="198" t="s">
        <v>1517</v>
      </c>
      <c r="C1435" s="198" t="s">
        <v>76</v>
      </c>
      <c r="D1435" s="199">
        <v>200.81</v>
      </c>
    </row>
    <row r="1436" spans="1:4" ht="13.5" x14ac:dyDescent="0.25">
      <c r="A1436" s="91">
        <v>93969</v>
      </c>
      <c r="B1436" s="198" t="s">
        <v>1518</v>
      </c>
      <c r="C1436" s="198" t="s">
        <v>76</v>
      </c>
      <c r="D1436" s="199">
        <v>191.33</v>
      </c>
    </row>
    <row r="1437" spans="1:4" ht="13.5" x14ac:dyDescent="0.25">
      <c r="A1437" s="91">
        <v>93970</v>
      </c>
      <c r="B1437" s="198" t="s">
        <v>1519</v>
      </c>
      <c r="C1437" s="198" t="s">
        <v>76</v>
      </c>
      <c r="D1437" s="199">
        <v>184.69</v>
      </c>
    </row>
    <row r="1438" spans="1:4" ht="13.5" x14ac:dyDescent="0.25">
      <c r="A1438" s="91">
        <v>93971</v>
      </c>
      <c r="B1438" s="198" t="s">
        <v>1520</v>
      </c>
      <c r="C1438" s="198" t="s">
        <v>76</v>
      </c>
      <c r="D1438" s="199">
        <v>173.99</v>
      </c>
    </row>
    <row r="1439" spans="1:4" ht="13.5" x14ac:dyDescent="0.25">
      <c r="A1439" s="91">
        <v>95108</v>
      </c>
      <c r="B1439" s="198" t="s">
        <v>1521</v>
      </c>
      <c r="C1439" s="198" t="s">
        <v>143</v>
      </c>
      <c r="D1439" s="199">
        <v>30.36</v>
      </c>
    </row>
    <row r="1440" spans="1:4" ht="13.5" x14ac:dyDescent="0.25">
      <c r="A1440" s="91">
        <v>100332</v>
      </c>
      <c r="B1440" s="198" t="s">
        <v>1522</v>
      </c>
      <c r="C1440" s="198" t="s">
        <v>348</v>
      </c>
      <c r="D1440" s="200">
        <v>1149.82</v>
      </c>
    </row>
    <row r="1441" spans="1:4" ht="13.5" x14ac:dyDescent="0.25">
      <c r="A1441" s="91">
        <v>100333</v>
      </c>
      <c r="B1441" s="198" t="s">
        <v>1523</v>
      </c>
      <c r="C1441" s="198" t="s">
        <v>348</v>
      </c>
      <c r="D1441" s="199">
        <v>667.6</v>
      </c>
    </row>
    <row r="1442" spans="1:4" ht="13.5" x14ac:dyDescent="0.25">
      <c r="A1442" s="91">
        <v>100334</v>
      </c>
      <c r="B1442" s="198" t="s">
        <v>1524</v>
      </c>
      <c r="C1442" s="198" t="s">
        <v>348</v>
      </c>
      <c r="D1442" s="199">
        <v>889.35</v>
      </c>
    </row>
    <row r="1443" spans="1:4" ht="13.5" x14ac:dyDescent="0.25">
      <c r="A1443" s="91">
        <v>100335</v>
      </c>
      <c r="B1443" s="198" t="s">
        <v>1525</v>
      </c>
      <c r="C1443" s="198" t="s">
        <v>348</v>
      </c>
      <c r="D1443" s="199">
        <v>527.67999999999995</v>
      </c>
    </row>
    <row r="1444" spans="1:4" ht="13.5" x14ac:dyDescent="0.25">
      <c r="A1444" s="91">
        <v>100341</v>
      </c>
      <c r="B1444" s="198" t="s">
        <v>1526</v>
      </c>
      <c r="C1444" s="198" t="s">
        <v>348</v>
      </c>
      <c r="D1444" s="199">
        <v>30.71</v>
      </c>
    </row>
    <row r="1445" spans="1:4" ht="13.5" x14ac:dyDescent="0.25">
      <c r="A1445" s="91">
        <v>100342</v>
      </c>
      <c r="B1445" s="198" t="s">
        <v>1527</v>
      </c>
      <c r="C1445" s="198" t="s">
        <v>1375</v>
      </c>
      <c r="D1445" s="199">
        <v>17.97</v>
      </c>
    </row>
    <row r="1446" spans="1:4" ht="13.5" x14ac:dyDescent="0.25">
      <c r="A1446" s="91">
        <v>100343</v>
      </c>
      <c r="B1446" s="198" t="s">
        <v>1528</v>
      </c>
      <c r="C1446" s="198" t="s">
        <v>1375</v>
      </c>
      <c r="D1446" s="199">
        <v>17.059999999999999</v>
      </c>
    </row>
    <row r="1447" spans="1:4" ht="13.5" x14ac:dyDescent="0.25">
      <c r="A1447" s="91">
        <v>100344</v>
      </c>
      <c r="B1447" s="198" t="s">
        <v>1529</v>
      </c>
      <c r="C1447" s="198" t="s">
        <v>1375</v>
      </c>
      <c r="D1447" s="199">
        <v>15.36</v>
      </c>
    </row>
    <row r="1448" spans="1:4" ht="13.5" x14ac:dyDescent="0.25">
      <c r="A1448" s="91">
        <v>100345</v>
      </c>
      <c r="B1448" s="198" t="s">
        <v>1530</v>
      </c>
      <c r="C1448" s="198" t="s">
        <v>1375</v>
      </c>
      <c r="D1448" s="199">
        <v>13.03</v>
      </c>
    </row>
    <row r="1449" spans="1:4" ht="13.5" x14ac:dyDescent="0.25">
      <c r="A1449" s="91">
        <v>100346</v>
      </c>
      <c r="B1449" s="198" t="s">
        <v>1531</v>
      </c>
      <c r="C1449" s="198" t="s">
        <v>1375</v>
      </c>
      <c r="D1449" s="199">
        <v>12.45</v>
      </c>
    </row>
    <row r="1450" spans="1:4" ht="13.5" x14ac:dyDescent="0.25">
      <c r="A1450" s="91">
        <v>100347</v>
      </c>
      <c r="B1450" s="198" t="s">
        <v>1532</v>
      </c>
      <c r="C1450" s="198" t="s">
        <v>1375</v>
      </c>
      <c r="D1450" s="199">
        <v>14.06</v>
      </c>
    </row>
    <row r="1451" spans="1:4" ht="13.5" x14ac:dyDescent="0.25">
      <c r="A1451" s="91">
        <v>100348</v>
      </c>
      <c r="B1451" s="198" t="s">
        <v>1533</v>
      </c>
      <c r="C1451" s="198" t="s">
        <v>1375</v>
      </c>
      <c r="D1451" s="199">
        <v>13.78</v>
      </c>
    </row>
    <row r="1452" spans="1:4" ht="13.5" x14ac:dyDescent="0.25">
      <c r="A1452" s="91">
        <v>100349</v>
      </c>
      <c r="B1452" s="198" t="s">
        <v>1534</v>
      </c>
      <c r="C1452" s="198" t="s">
        <v>1444</v>
      </c>
      <c r="D1452" s="199">
        <v>432.08</v>
      </c>
    </row>
    <row r="1453" spans="1:4" ht="13.5" x14ac:dyDescent="0.25">
      <c r="A1453" s="91">
        <v>102989</v>
      </c>
      <c r="B1453" s="198" t="s">
        <v>1535</v>
      </c>
      <c r="C1453" s="198" t="s">
        <v>76</v>
      </c>
      <c r="D1453" s="199">
        <v>22.68</v>
      </c>
    </row>
    <row r="1454" spans="1:4" ht="13.5" x14ac:dyDescent="0.25">
      <c r="A1454" s="91">
        <v>102990</v>
      </c>
      <c r="B1454" s="198" t="s">
        <v>1536</v>
      </c>
      <c r="C1454" s="198" t="s">
        <v>76</v>
      </c>
      <c r="D1454" s="199">
        <v>27.4</v>
      </c>
    </row>
    <row r="1455" spans="1:4" ht="13.5" x14ac:dyDescent="0.25">
      <c r="A1455" s="91">
        <v>102991</v>
      </c>
      <c r="B1455" s="198" t="s">
        <v>1537</v>
      </c>
      <c r="C1455" s="198" t="s">
        <v>76</v>
      </c>
      <c r="D1455" s="199">
        <v>35.25</v>
      </c>
    </row>
    <row r="1456" spans="1:4" ht="13.5" x14ac:dyDescent="0.25">
      <c r="A1456" s="91">
        <v>102992</v>
      </c>
      <c r="B1456" s="198" t="s">
        <v>1538</v>
      </c>
      <c r="C1456" s="198" t="s">
        <v>76</v>
      </c>
      <c r="D1456" s="199">
        <v>48.18</v>
      </c>
    </row>
    <row r="1457" spans="1:4" ht="13.5" x14ac:dyDescent="0.25">
      <c r="A1457" s="91">
        <v>102993</v>
      </c>
      <c r="B1457" s="198" t="s">
        <v>1539</v>
      </c>
      <c r="C1457" s="198" t="s">
        <v>76</v>
      </c>
      <c r="D1457" s="199">
        <v>63.12</v>
      </c>
    </row>
    <row r="1458" spans="1:4" ht="13.5" x14ac:dyDescent="0.25">
      <c r="A1458" s="91">
        <v>102994</v>
      </c>
      <c r="B1458" s="198" t="s">
        <v>1540</v>
      </c>
      <c r="C1458" s="198" t="s">
        <v>76</v>
      </c>
      <c r="D1458" s="199">
        <v>99.2</v>
      </c>
    </row>
    <row r="1459" spans="1:4" ht="13.5" x14ac:dyDescent="0.25">
      <c r="A1459" s="91">
        <v>102995</v>
      </c>
      <c r="B1459" s="198" t="s">
        <v>1541</v>
      </c>
      <c r="C1459" s="198" t="s">
        <v>76</v>
      </c>
      <c r="D1459" s="199">
        <v>42.57</v>
      </c>
    </row>
    <row r="1460" spans="1:4" ht="13.5" x14ac:dyDescent="0.25">
      <c r="A1460" s="91">
        <v>102996</v>
      </c>
      <c r="B1460" s="198" t="s">
        <v>1542</v>
      </c>
      <c r="C1460" s="198" t="s">
        <v>76</v>
      </c>
      <c r="D1460" s="199">
        <v>60.07</v>
      </c>
    </row>
    <row r="1461" spans="1:4" ht="13.5" x14ac:dyDescent="0.25">
      <c r="A1461" s="91">
        <v>102997</v>
      </c>
      <c r="B1461" s="198" t="s">
        <v>1543</v>
      </c>
      <c r="C1461" s="198" t="s">
        <v>76</v>
      </c>
      <c r="D1461" s="199">
        <v>79.069999999999993</v>
      </c>
    </row>
    <row r="1462" spans="1:4" ht="13.5" x14ac:dyDescent="0.25">
      <c r="A1462" s="91">
        <v>102998</v>
      </c>
      <c r="B1462" s="198" t="s">
        <v>1544</v>
      </c>
      <c r="C1462" s="198" t="s">
        <v>76</v>
      </c>
      <c r="D1462" s="199">
        <v>75.89</v>
      </c>
    </row>
    <row r="1463" spans="1:4" ht="13.5" x14ac:dyDescent="0.25">
      <c r="A1463" s="91">
        <v>102999</v>
      </c>
      <c r="B1463" s="198" t="s">
        <v>1545</v>
      </c>
      <c r="C1463" s="198" t="s">
        <v>76</v>
      </c>
      <c r="D1463" s="199">
        <v>95.96</v>
      </c>
    </row>
    <row r="1464" spans="1:4" ht="13.5" x14ac:dyDescent="0.25">
      <c r="A1464" s="91">
        <v>103000</v>
      </c>
      <c r="B1464" s="198" t="s">
        <v>1546</v>
      </c>
      <c r="C1464" s="198" t="s">
        <v>76</v>
      </c>
      <c r="D1464" s="199">
        <v>96.34</v>
      </c>
    </row>
    <row r="1465" spans="1:4" ht="13.5" x14ac:dyDescent="0.25">
      <c r="A1465" s="91">
        <v>103001</v>
      </c>
      <c r="B1465" s="198" t="s">
        <v>1547</v>
      </c>
      <c r="C1465" s="198" t="s">
        <v>143</v>
      </c>
      <c r="D1465" s="199">
        <v>213</v>
      </c>
    </row>
    <row r="1466" spans="1:4" ht="13.5" x14ac:dyDescent="0.25">
      <c r="A1466" s="91">
        <v>103002</v>
      </c>
      <c r="B1466" s="198" t="s">
        <v>1548</v>
      </c>
      <c r="C1466" s="198" t="s">
        <v>143</v>
      </c>
      <c r="D1466" s="199">
        <v>265.02999999999997</v>
      </c>
    </row>
    <row r="1467" spans="1:4" ht="13.5" x14ac:dyDescent="0.25">
      <c r="A1467" s="91">
        <v>103003</v>
      </c>
      <c r="B1467" s="198" t="s">
        <v>1549</v>
      </c>
      <c r="C1467" s="198" t="s">
        <v>143</v>
      </c>
      <c r="D1467" s="199">
        <v>369.12</v>
      </c>
    </row>
    <row r="1468" spans="1:4" ht="13.5" x14ac:dyDescent="0.25">
      <c r="A1468" s="91">
        <v>103005</v>
      </c>
      <c r="B1468" s="198" t="s">
        <v>1550</v>
      </c>
      <c r="C1468" s="198" t="s">
        <v>143</v>
      </c>
      <c r="D1468" s="199">
        <v>555.1</v>
      </c>
    </row>
    <row r="1469" spans="1:4" ht="13.5" x14ac:dyDescent="0.25">
      <c r="A1469" s="91">
        <v>103006</v>
      </c>
      <c r="B1469" s="198" t="s">
        <v>1551</v>
      </c>
      <c r="C1469" s="198" t="s">
        <v>143</v>
      </c>
      <c r="D1469" s="199">
        <v>757.88</v>
      </c>
    </row>
    <row r="1470" spans="1:4" ht="13.5" x14ac:dyDescent="0.25">
      <c r="A1470" s="91">
        <v>103007</v>
      </c>
      <c r="B1470" s="198" t="s">
        <v>1552</v>
      </c>
      <c r="C1470" s="198" t="s">
        <v>143</v>
      </c>
      <c r="D1470" s="200">
        <v>1001.37</v>
      </c>
    </row>
    <row r="1471" spans="1:4" ht="13.5" x14ac:dyDescent="0.25">
      <c r="A1471" s="91">
        <v>97933</v>
      </c>
      <c r="B1471" s="198" t="s">
        <v>1553</v>
      </c>
      <c r="C1471" s="198" t="s">
        <v>143</v>
      </c>
      <c r="D1471" s="199">
        <v>581.32000000000005</v>
      </c>
    </row>
    <row r="1472" spans="1:4" ht="13.5" x14ac:dyDescent="0.25">
      <c r="A1472" s="91">
        <v>97934</v>
      </c>
      <c r="B1472" s="198" t="s">
        <v>1554</v>
      </c>
      <c r="C1472" s="198" t="s">
        <v>143</v>
      </c>
      <c r="D1472" s="200">
        <v>1714.65</v>
      </c>
    </row>
    <row r="1473" spans="1:4" ht="13.5" x14ac:dyDescent="0.25">
      <c r="A1473" s="91">
        <v>97935</v>
      </c>
      <c r="B1473" s="198" t="s">
        <v>1555</v>
      </c>
      <c r="C1473" s="198" t="s">
        <v>143</v>
      </c>
      <c r="D1473" s="199">
        <v>557.29999999999995</v>
      </c>
    </row>
    <row r="1474" spans="1:4" ht="13.5" x14ac:dyDescent="0.25">
      <c r="A1474" s="91">
        <v>97936</v>
      </c>
      <c r="B1474" s="198" t="s">
        <v>1556</v>
      </c>
      <c r="C1474" s="198" t="s">
        <v>143</v>
      </c>
      <c r="D1474" s="200">
        <v>1726.97</v>
      </c>
    </row>
    <row r="1475" spans="1:4" ht="13.5" x14ac:dyDescent="0.25">
      <c r="A1475" s="91">
        <v>97947</v>
      </c>
      <c r="B1475" s="198" t="s">
        <v>1557</v>
      </c>
      <c r="C1475" s="198" t="s">
        <v>143</v>
      </c>
      <c r="D1475" s="200">
        <v>1481.53</v>
      </c>
    </row>
    <row r="1476" spans="1:4" ht="13.5" x14ac:dyDescent="0.25">
      <c r="A1476" s="91">
        <v>97948</v>
      </c>
      <c r="B1476" s="198" t="s">
        <v>1558</v>
      </c>
      <c r="C1476" s="198" t="s">
        <v>143</v>
      </c>
      <c r="D1476" s="200">
        <v>2710.65</v>
      </c>
    </row>
    <row r="1477" spans="1:4" ht="13.5" x14ac:dyDescent="0.25">
      <c r="A1477" s="91">
        <v>97949</v>
      </c>
      <c r="B1477" s="198" t="s">
        <v>1559</v>
      </c>
      <c r="C1477" s="198" t="s">
        <v>143</v>
      </c>
      <c r="D1477" s="200">
        <v>1653.56</v>
      </c>
    </row>
    <row r="1478" spans="1:4" ht="13.5" x14ac:dyDescent="0.25">
      <c r="A1478" s="91">
        <v>97950</v>
      </c>
      <c r="B1478" s="198" t="s">
        <v>1560</v>
      </c>
      <c r="C1478" s="198" t="s">
        <v>143</v>
      </c>
      <c r="D1478" s="200">
        <v>2916.86</v>
      </c>
    </row>
    <row r="1479" spans="1:4" ht="13.5" x14ac:dyDescent="0.25">
      <c r="A1479" s="91">
        <v>97951</v>
      </c>
      <c r="B1479" s="198" t="s">
        <v>1561</v>
      </c>
      <c r="C1479" s="198" t="s">
        <v>143</v>
      </c>
      <c r="D1479" s="200">
        <v>2473.48</v>
      </c>
    </row>
    <row r="1480" spans="1:4" ht="13.5" x14ac:dyDescent="0.25">
      <c r="A1480" s="91">
        <v>97952</v>
      </c>
      <c r="B1480" s="198" t="s">
        <v>1562</v>
      </c>
      <c r="C1480" s="198" t="s">
        <v>143</v>
      </c>
      <c r="D1480" s="200">
        <v>4229.9799999999996</v>
      </c>
    </row>
    <row r="1481" spans="1:4" ht="13.5" x14ac:dyDescent="0.25">
      <c r="A1481" s="91">
        <v>97953</v>
      </c>
      <c r="B1481" s="198" t="s">
        <v>1563</v>
      </c>
      <c r="C1481" s="198" t="s">
        <v>143</v>
      </c>
      <c r="D1481" s="199">
        <v>982.07</v>
      </c>
    </row>
    <row r="1482" spans="1:4" ht="13.5" x14ac:dyDescent="0.25">
      <c r="A1482" s="91">
        <v>97955</v>
      </c>
      <c r="B1482" s="198" t="s">
        <v>1564</v>
      </c>
      <c r="C1482" s="198" t="s">
        <v>143</v>
      </c>
      <c r="D1482" s="200">
        <v>2173.98</v>
      </c>
    </row>
    <row r="1483" spans="1:4" ht="13.5" x14ac:dyDescent="0.25">
      <c r="A1483" s="91">
        <v>97956</v>
      </c>
      <c r="B1483" s="198" t="s">
        <v>1565</v>
      </c>
      <c r="C1483" s="198" t="s">
        <v>143</v>
      </c>
      <c r="D1483" s="200">
        <v>1200.47</v>
      </c>
    </row>
    <row r="1484" spans="1:4" ht="13.5" x14ac:dyDescent="0.25">
      <c r="A1484" s="91">
        <v>97957</v>
      </c>
      <c r="B1484" s="198" t="s">
        <v>1566</v>
      </c>
      <c r="C1484" s="198" t="s">
        <v>143</v>
      </c>
      <c r="D1484" s="200">
        <v>2180.75</v>
      </c>
    </row>
    <row r="1485" spans="1:4" ht="13.5" x14ac:dyDescent="0.25">
      <c r="A1485" s="91">
        <v>97961</v>
      </c>
      <c r="B1485" s="198" t="s">
        <v>1567</v>
      </c>
      <c r="C1485" s="198" t="s">
        <v>143</v>
      </c>
      <c r="D1485" s="200">
        <v>1823.74</v>
      </c>
    </row>
    <row r="1486" spans="1:4" ht="13.5" x14ac:dyDescent="0.25">
      <c r="A1486" s="91">
        <v>97973</v>
      </c>
      <c r="B1486" s="198" t="s">
        <v>1568</v>
      </c>
      <c r="C1486" s="198" t="s">
        <v>143</v>
      </c>
      <c r="D1486" s="200">
        <v>3444.32</v>
      </c>
    </row>
    <row r="1487" spans="1:4" ht="13.5" x14ac:dyDescent="0.25">
      <c r="A1487" s="91">
        <v>97974</v>
      </c>
      <c r="B1487" s="198" t="s">
        <v>1569</v>
      </c>
      <c r="C1487" s="198" t="s">
        <v>143</v>
      </c>
      <c r="D1487" s="199">
        <v>322.58</v>
      </c>
    </row>
    <row r="1488" spans="1:4" ht="13.5" x14ac:dyDescent="0.25">
      <c r="A1488" s="91">
        <v>97975</v>
      </c>
      <c r="B1488" s="198" t="s">
        <v>1570</v>
      </c>
      <c r="C1488" s="198" t="s">
        <v>143</v>
      </c>
      <c r="D1488" s="199">
        <v>342.43</v>
      </c>
    </row>
    <row r="1489" spans="1:4" ht="13.5" x14ac:dyDescent="0.25">
      <c r="A1489" s="91">
        <v>97976</v>
      </c>
      <c r="B1489" s="198" t="s">
        <v>1571</v>
      </c>
      <c r="C1489" s="198" t="s">
        <v>143</v>
      </c>
      <c r="D1489" s="200">
        <v>1034.3699999999999</v>
      </c>
    </row>
    <row r="1490" spans="1:4" ht="13.5" x14ac:dyDescent="0.25">
      <c r="A1490" s="91">
        <v>97977</v>
      </c>
      <c r="B1490" s="198" t="s">
        <v>1572</v>
      </c>
      <c r="C1490" s="198" t="s">
        <v>143</v>
      </c>
      <c r="D1490" s="200">
        <v>1460.26</v>
      </c>
    </row>
    <row r="1491" spans="1:4" ht="13.5" x14ac:dyDescent="0.25">
      <c r="A1491" s="91">
        <v>97978</v>
      </c>
      <c r="B1491" s="198" t="s">
        <v>1573</v>
      </c>
      <c r="C1491" s="198" t="s">
        <v>143</v>
      </c>
      <c r="D1491" s="199">
        <v>685.57</v>
      </c>
    </row>
    <row r="1492" spans="1:4" ht="13.5" x14ac:dyDescent="0.25">
      <c r="A1492" s="91">
        <v>97980</v>
      </c>
      <c r="B1492" s="198" t="s">
        <v>1574</v>
      </c>
      <c r="C1492" s="198" t="s">
        <v>143</v>
      </c>
      <c r="D1492" s="200">
        <v>1922.86</v>
      </c>
    </row>
    <row r="1493" spans="1:4" ht="13.5" x14ac:dyDescent="0.25">
      <c r="A1493" s="91">
        <v>97981</v>
      </c>
      <c r="B1493" s="198" t="s">
        <v>1575</v>
      </c>
      <c r="C1493" s="198" t="s">
        <v>76</v>
      </c>
      <c r="D1493" s="200">
        <v>1113.42</v>
      </c>
    </row>
    <row r="1494" spans="1:4" ht="13.5" x14ac:dyDescent="0.25">
      <c r="A1494" s="91">
        <v>97983</v>
      </c>
      <c r="B1494" s="198" t="s">
        <v>1576</v>
      </c>
      <c r="C1494" s="198" t="s">
        <v>76</v>
      </c>
      <c r="D1494" s="199">
        <v>297.72000000000003</v>
      </c>
    </row>
    <row r="1495" spans="1:4" ht="13.5" x14ac:dyDescent="0.25">
      <c r="A1495" s="91">
        <v>97985</v>
      </c>
      <c r="B1495" s="198" t="s">
        <v>1577</v>
      </c>
      <c r="C1495" s="198" t="s">
        <v>76</v>
      </c>
      <c r="D1495" s="200">
        <v>1347.77</v>
      </c>
    </row>
    <row r="1496" spans="1:4" ht="13.5" x14ac:dyDescent="0.25">
      <c r="A1496" s="91">
        <v>97987</v>
      </c>
      <c r="B1496" s="198" t="s">
        <v>1578</v>
      </c>
      <c r="C1496" s="198" t="s">
        <v>76</v>
      </c>
      <c r="D1496" s="199">
        <v>391.94</v>
      </c>
    </row>
    <row r="1497" spans="1:4" ht="13.5" x14ac:dyDescent="0.25">
      <c r="A1497" s="91">
        <v>97988</v>
      </c>
      <c r="B1497" s="198" t="s">
        <v>1579</v>
      </c>
      <c r="C1497" s="198" t="s">
        <v>143</v>
      </c>
      <c r="D1497" s="200">
        <v>2835.91</v>
      </c>
    </row>
    <row r="1498" spans="1:4" ht="13.5" x14ac:dyDescent="0.25">
      <c r="A1498" s="91">
        <v>97989</v>
      </c>
      <c r="B1498" s="198" t="s">
        <v>1580</v>
      </c>
      <c r="C1498" s="198" t="s">
        <v>76</v>
      </c>
      <c r="D1498" s="200">
        <v>1582.15</v>
      </c>
    </row>
    <row r="1499" spans="1:4" ht="13.5" x14ac:dyDescent="0.25">
      <c r="A1499" s="91">
        <v>97991</v>
      </c>
      <c r="B1499" s="198" t="s">
        <v>1581</v>
      </c>
      <c r="C1499" s="198" t="s">
        <v>76</v>
      </c>
      <c r="D1499" s="199">
        <v>569.38</v>
      </c>
    </row>
    <row r="1500" spans="1:4" ht="13.5" x14ac:dyDescent="0.25">
      <c r="A1500" s="91">
        <v>97992</v>
      </c>
      <c r="B1500" s="198" t="s">
        <v>1582</v>
      </c>
      <c r="C1500" s="198" t="s">
        <v>143</v>
      </c>
      <c r="D1500" s="200">
        <v>3643.83</v>
      </c>
    </row>
    <row r="1501" spans="1:4" ht="13.5" x14ac:dyDescent="0.25">
      <c r="A1501" s="91">
        <v>97993</v>
      </c>
      <c r="B1501" s="198" t="s">
        <v>1583</v>
      </c>
      <c r="C1501" s="198" t="s">
        <v>76</v>
      </c>
      <c r="D1501" s="200">
        <v>1933.71</v>
      </c>
    </row>
    <row r="1502" spans="1:4" ht="13.5" x14ac:dyDescent="0.25">
      <c r="A1502" s="91">
        <v>97994</v>
      </c>
      <c r="B1502" s="198" t="s">
        <v>1584</v>
      </c>
      <c r="C1502" s="198" t="s">
        <v>143</v>
      </c>
      <c r="D1502" s="200">
        <v>2318.27</v>
      </c>
    </row>
    <row r="1503" spans="1:4" ht="13.5" x14ac:dyDescent="0.25">
      <c r="A1503" s="91">
        <v>97995</v>
      </c>
      <c r="B1503" s="198" t="s">
        <v>1585</v>
      </c>
      <c r="C1503" s="198" t="s">
        <v>76</v>
      </c>
      <c r="D1503" s="200">
        <v>1107.6300000000001</v>
      </c>
    </row>
    <row r="1504" spans="1:4" ht="13.5" x14ac:dyDescent="0.25">
      <c r="A1504" s="91">
        <v>97996</v>
      </c>
      <c r="B1504" s="198" t="s">
        <v>1586</v>
      </c>
      <c r="C1504" s="198" t="s">
        <v>143</v>
      </c>
      <c r="D1504" s="200">
        <v>2937.89</v>
      </c>
    </row>
    <row r="1505" spans="1:4" ht="13.5" x14ac:dyDescent="0.25">
      <c r="A1505" s="91">
        <v>97997</v>
      </c>
      <c r="B1505" s="198" t="s">
        <v>1587</v>
      </c>
      <c r="C1505" s="198" t="s">
        <v>76</v>
      </c>
      <c r="D1505" s="200">
        <v>1322.25</v>
      </c>
    </row>
    <row r="1506" spans="1:4" ht="13.5" x14ac:dyDescent="0.25">
      <c r="A1506" s="91">
        <v>97999</v>
      </c>
      <c r="B1506" s="198" t="s">
        <v>1588</v>
      </c>
      <c r="C1506" s="198" t="s">
        <v>76</v>
      </c>
      <c r="D1506" s="200">
        <v>1536.85</v>
      </c>
    </row>
    <row r="1507" spans="1:4" ht="13.5" x14ac:dyDescent="0.25">
      <c r="A1507" s="91">
        <v>98001</v>
      </c>
      <c r="B1507" s="198" t="s">
        <v>1589</v>
      </c>
      <c r="C1507" s="198" t="s">
        <v>76</v>
      </c>
      <c r="D1507" s="200">
        <v>1751.46</v>
      </c>
    </row>
    <row r="1508" spans="1:4" ht="13.5" x14ac:dyDescent="0.25">
      <c r="A1508" s="91">
        <v>98002</v>
      </c>
      <c r="B1508" s="198" t="s">
        <v>1590</v>
      </c>
      <c r="C1508" s="198" t="s">
        <v>143</v>
      </c>
      <c r="D1508" s="200">
        <v>4827.53</v>
      </c>
    </row>
    <row r="1509" spans="1:4" ht="13.5" x14ac:dyDescent="0.25">
      <c r="A1509" s="91">
        <v>98003</v>
      </c>
      <c r="B1509" s="198" t="s">
        <v>1591</v>
      </c>
      <c r="C1509" s="198" t="s">
        <v>76</v>
      </c>
      <c r="D1509" s="200">
        <v>1966.14</v>
      </c>
    </row>
    <row r="1510" spans="1:4" ht="13.5" x14ac:dyDescent="0.25">
      <c r="A1510" s="91">
        <v>98005</v>
      </c>
      <c r="B1510" s="198" t="s">
        <v>1592</v>
      </c>
      <c r="C1510" s="198" t="s">
        <v>76</v>
      </c>
      <c r="D1510" s="200">
        <v>2180.77</v>
      </c>
    </row>
    <row r="1511" spans="1:4" ht="13.5" x14ac:dyDescent="0.25">
      <c r="A1511" s="91">
        <v>98006</v>
      </c>
      <c r="B1511" s="198" t="s">
        <v>1593</v>
      </c>
      <c r="C1511" s="198" t="s">
        <v>143</v>
      </c>
      <c r="D1511" s="200">
        <v>6069.27</v>
      </c>
    </row>
    <row r="1512" spans="1:4" ht="13.5" x14ac:dyDescent="0.25">
      <c r="A1512" s="91">
        <v>98007</v>
      </c>
      <c r="B1512" s="198" t="s">
        <v>1594</v>
      </c>
      <c r="C1512" s="198" t="s">
        <v>76</v>
      </c>
      <c r="D1512" s="200">
        <v>2395.35</v>
      </c>
    </row>
    <row r="1513" spans="1:4" ht="13.5" x14ac:dyDescent="0.25">
      <c r="A1513" s="91">
        <v>98008</v>
      </c>
      <c r="B1513" s="198" t="s">
        <v>1595</v>
      </c>
      <c r="C1513" s="198" t="s">
        <v>143</v>
      </c>
      <c r="D1513" s="200">
        <v>3639.4</v>
      </c>
    </row>
    <row r="1514" spans="1:4" ht="13.5" x14ac:dyDescent="0.25">
      <c r="A1514" s="91">
        <v>98009</v>
      </c>
      <c r="B1514" s="198" t="s">
        <v>1596</v>
      </c>
      <c r="C1514" s="198" t="s">
        <v>76</v>
      </c>
      <c r="D1514" s="200">
        <v>1536.85</v>
      </c>
    </row>
    <row r="1515" spans="1:4" ht="13.5" x14ac:dyDescent="0.25">
      <c r="A1515" s="91">
        <v>98010</v>
      </c>
      <c r="B1515" s="198" t="s">
        <v>1597</v>
      </c>
      <c r="C1515" s="198" t="s">
        <v>143</v>
      </c>
      <c r="D1515" s="200">
        <v>4444.18</v>
      </c>
    </row>
    <row r="1516" spans="1:4" ht="13.5" x14ac:dyDescent="0.25">
      <c r="A1516" s="91">
        <v>98011</v>
      </c>
      <c r="B1516" s="198" t="s">
        <v>1598</v>
      </c>
      <c r="C1516" s="198" t="s">
        <v>76</v>
      </c>
      <c r="D1516" s="200">
        <v>1751.46</v>
      </c>
    </row>
    <row r="1517" spans="1:4" ht="13.5" x14ac:dyDescent="0.25">
      <c r="A1517" s="91">
        <v>98012</v>
      </c>
      <c r="B1517" s="198" t="s">
        <v>1599</v>
      </c>
      <c r="C1517" s="198" t="s">
        <v>143</v>
      </c>
      <c r="D1517" s="200">
        <v>5224.2</v>
      </c>
    </row>
    <row r="1518" spans="1:4" ht="13.5" x14ac:dyDescent="0.25">
      <c r="A1518" s="91">
        <v>98013</v>
      </c>
      <c r="B1518" s="198" t="s">
        <v>1600</v>
      </c>
      <c r="C1518" s="198" t="s">
        <v>76</v>
      </c>
      <c r="D1518" s="200">
        <v>1966.14</v>
      </c>
    </row>
    <row r="1519" spans="1:4" ht="13.5" x14ac:dyDescent="0.25">
      <c r="A1519" s="91">
        <v>98014</v>
      </c>
      <c r="B1519" s="198" t="s">
        <v>1601</v>
      </c>
      <c r="C1519" s="198" t="s">
        <v>143</v>
      </c>
      <c r="D1519" s="200">
        <v>6004.22</v>
      </c>
    </row>
    <row r="1520" spans="1:4" ht="13.5" x14ac:dyDescent="0.25">
      <c r="A1520" s="91">
        <v>98015</v>
      </c>
      <c r="B1520" s="198" t="s">
        <v>1602</v>
      </c>
      <c r="C1520" s="198" t="s">
        <v>76</v>
      </c>
      <c r="D1520" s="200">
        <v>2180.77</v>
      </c>
    </row>
    <row r="1521" spans="1:4" ht="13.5" x14ac:dyDescent="0.25">
      <c r="A1521" s="91">
        <v>98016</v>
      </c>
      <c r="B1521" s="198" t="s">
        <v>1603</v>
      </c>
      <c r="C1521" s="198" t="s">
        <v>143</v>
      </c>
      <c r="D1521" s="200">
        <v>6787.3</v>
      </c>
    </row>
    <row r="1522" spans="1:4" ht="13.5" x14ac:dyDescent="0.25">
      <c r="A1522" s="91">
        <v>98017</v>
      </c>
      <c r="B1522" s="198" t="s">
        <v>1604</v>
      </c>
      <c r="C1522" s="198" t="s">
        <v>76</v>
      </c>
      <c r="D1522" s="200">
        <v>2395.35</v>
      </c>
    </row>
    <row r="1523" spans="1:4" ht="13.5" x14ac:dyDescent="0.25">
      <c r="A1523" s="91">
        <v>98018</v>
      </c>
      <c r="B1523" s="198" t="s">
        <v>1605</v>
      </c>
      <c r="C1523" s="198" t="s">
        <v>143</v>
      </c>
      <c r="D1523" s="200">
        <v>7564.36</v>
      </c>
    </row>
    <row r="1524" spans="1:4" ht="13.5" x14ac:dyDescent="0.25">
      <c r="A1524" s="91">
        <v>98019</v>
      </c>
      <c r="B1524" s="198" t="s">
        <v>1606</v>
      </c>
      <c r="C1524" s="198" t="s">
        <v>76</v>
      </c>
      <c r="D1524" s="200">
        <v>2630.19</v>
      </c>
    </row>
    <row r="1525" spans="1:4" ht="13.5" x14ac:dyDescent="0.25">
      <c r="A1525" s="91">
        <v>98020</v>
      </c>
      <c r="B1525" s="198" t="s">
        <v>1607</v>
      </c>
      <c r="C1525" s="198" t="s">
        <v>143</v>
      </c>
      <c r="D1525" s="200">
        <v>5357.75</v>
      </c>
    </row>
    <row r="1526" spans="1:4" ht="13.5" x14ac:dyDescent="0.25">
      <c r="A1526" s="91">
        <v>98021</v>
      </c>
      <c r="B1526" s="198" t="s">
        <v>1608</v>
      </c>
      <c r="C1526" s="198" t="s">
        <v>76</v>
      </c>
      <c r="D1526" s="200">
        <v>1986.4</v>
      </c>
    </row>
    <row r="1527" spans="1:4" ht="13.5" x14ac:dyDescent="0.25">
      <c r="A1527" s="91">
        <v>98022</v>
      </c>
      <c r="B1527" s="198" t="s">
        <v>1609</v>
      </c>
      <c r="C1527" s="198" t="s">
        <v>143</v>
      </c>
      <c r="D1527" s="200">
        <v>6290</v>
      </c>
    </row>
    <row r="1528" spans="1:4" ht="13.5" x14ac:dyDescent="0.25">
      <c r="A1528" s="91">
        <v>98023</v>
      </c>
      <c r="B1528" s="198" t="s">
        <v>1610</v>
      </c>
      <c r="C1528" s="198" t="s">
        <v>76</v>
      </c>
      <c r="D1528" s="200">
        <v>2200.98</v>
      </c>
    </row>
    <row r="1529" spans="1:4" ht="13.5" x14ac:dyDescent="0.25">
      <c r="A1529" s="91">
        <v>98024</v>
      </c>
      <c r="B1529" s="198" t="s">
        <v>1611</v>
      </c>
      <c r="C1529" s="198" t="s">
        <v>143</v>
      </c>
      <c r="D1529" s="200">
        <v>7270.61</v>
      </c>
    </row>
    <row r="1530" spans="1:4" ht="13.5" x14ac:dyDescent="0.25">
      <c r="A1530" s="91">
        <v>98025</v>
      </c>
      <c r="B1530" s="198" t="s">
        <v>1612</v>
      </c>
      <c r="C1530" s="198" t="s">
        <v>76</v>
      </c>
      <c r="D1530" s="200">
        <v>2415.62</v>
      </c>
    </row>
    <row r="1531" spans="1:4" ht="13.5" x14ac:dyDescent="0.25">
      <c r="A1531" s="91">
        <v>98026</v>
      </c>
      <c r="B1531" s="198" t="s">
        <v>1613</v>
      </c>
      <c r="C1531" s="198" t="s">
        <v>143</v>
      </c>
      <c r="D1531" s="200">
        <v>8203.4699999999993</v>
      </c>
    </row>
    <row r="1532" spans="1:4" ht="13.5" x14ac:dyDescent="0.25">
      <c r="A1532" s="91">
        <v>98027</v>
      </c>
      <c r="B1532" s="198" t="s">
        <v>1614</v>
      </c>
      <c r="C1532" s="198" t="s">
        <v>76</v>
      </c>
      <c r="D1532" s="200">
        <v>2630.19</v>
      </c>
    </row>
    <row r="1533" spans="1:4" ht="13.5" x14ac:dyDescent="0.25">
      <c r="A1533" s="91">
        <v>98028</v>
      </c>
      <c r="B1533" s="198" t="s">
        <v>1615</v>
      </c>
      <c r="C1533" s="198" t="s">
        <v>143</v>
      </c>
      <c r="D1533" s="200">
        <v>9136.3700000000008</v>
      </c>
    </row>
    <row r="1534" spans="1:4" ht="13.5" x14ac:dyDescent="0.25">
      <c r="A1534" s="91">
        <v>98029</v>
      </c>
      <c r="B1534" s="198" t="s">
        <v>1616</v>
      </c>
      <c r="C1534" s="198" t="s">
        <v>76</v>
      </c>
      <c r="D1534" s="200">
        <v>2849.01</v>
      </c>
    </row>
    <row r="1535" spans="1:4" ht="13.5" x14ac:dyDescent="0.25">
      <c r="A1535" s="91">
        <v>98030</v>
      </c>
      <c r="B1535" s="198" t="s">
        <v>1617</v>
      </c>
      <c r="C1535" s="198" t="s">
        <v>143</v>
      </c>
      <c r="D1535" s="200">
        <v>7413.02</v>
      </c>
    </row>
    <row r="1536" spans="1:4" ht="13.5" x14ac:dyDescent="0.25">
      <c r="A1536" s="91">
        <v>98031</v>
      </c>
      <c r="B1536" s="198" t="s">
        <v>1618</v>
      </c>
      <c r="C1536" s="198" t="s">
        <v>76</v>
      </c>
      <c r="D1536" s="200">
        <v>2419.84</v>
      </c>
    </row>
    <row r="1537" spans="1:4" ht="13.5" x14ac:dyDescent="0.25">
      <c r="A1537" s="91">
        <v>98032</v>
      </c>
      <c r="B1537" s="198" t="s">
        <v>1619</v>
      </c>
      <c r="C1537" s="198" t="s">
        <v>143</v>
      </c>
      <c r="D1537" s="200">
        <v>8527.68</v>
      </c>
    </row>
    <row r="1538" spans="1:4" ht="13.5" x14ac:dyDescent="0.25">
      <c r="A1538" s="91">
        <v>98033</v>
      </c>
      <c r="B1538" s="198" t="s">
        <v>1620</v>
      </c>
      <c r="C1538" s="198" t="s">
        <v>76</v>
      </c>
      <c r="D1538" s="200">
        <v>2634.41</v>
      </c>
    </row>
    <row r="1539" spans="1:4" ht="13.5" x14ac:dyDescent="0.25">
      <c r="A1539" s="91">
        <v>98034</v>
      </c>
      <c r="B1539" s="198" t="s">
        <v>1621</v>
      </c>
      <c r="C1539" s="198" t="s">
        <v>143</v>
      </c>
      <c r="D1539" s="200">
        <v>9642.2999999999993</v>
      </c>
    </row>
    <row r="1540" spans="1:4" ht="13.5" x14ac:dyDescent="0.25">
      <c r="A1540" s="91">
        <v>98035</v>
      </c>
      <c r="B1540" s="198" t="s">
        <v>1622</v>
      </c>
      <c r="C1540" s="198" t="s">
        <v>76</v>
      </c>
      <c r="D1540" s="200">
        <v>2849.01</v>
      </c>
    </row>
    <row r="1541" spans="1:4" ht="13.5" x14ac:dyDescent="0.25">
      <c r="A1541" s="91">
        <v>98036</v>
      </c>
      <c r="B1541" s="198" t="s">
        <v>1623</v>
      </c>
      <c r="C1541" s="198" t="s">
        <v>143</v>
      </c>
      <c r="D1541" s="200">
        <v>10756.99</v>
      </c>
    </row>
    <row r="1542" spans="1:4" ht="13.5" x14ac:dyDescent="0.25">
      <c r="A1542" s="91">
        <v>98037</v>
      </c>
      <c r="B1542" s="198" t="s">
        <v>1624</v>
      </c>
      <c r="C1542" s="198" t="s">
        <v>76</v>
      </c>
      <c r="D1542" s="200">
        <v>3067.84</v>
      </c>
    </row>
    <row r="1543" spans="1:4" ht="13.5" x14ac:dyDescent="0.25">
      <c r="A1543" s="91">
        <v>98038</v>
      </c>
      <c r="B1543" s="198" t="s">
        <v>1625</v>
      </c>
      <c r="C1543" s="198" t="s">
        <v>143</v>
      </c>
      <c r="D1543" s="200">
        <v>9834.51</v>
      </c>
    </row>
    <row r="1544" spans="1:4" ht="13.5" x14ac:dyDescent="0.25">
      <c r="A1544" s="91">
        <v>98039</v>
      </c>
      <c r="B1544" s="198" t="s">
        <v>1626</v>
      </c>
      <c r="C1544" s="198" t="s">
        <v>76</v>
      </c>
      <c r="D1544" s="200">
        <v>2853.23</v>
      </c>
    </row>
    <row r="1545" spans="1:4" ht="13.5" x14ac:dyDescent="0.25">
      <c r="A1545" s="91">
        <v>98040</v>
      </c>
      <c r="B1545" s="198" t="s">
        <v>1627</v>
      </c>
      <c r="C1545" s="198" t="s">
        <v>143</v>
      </c>
      <c r="D1545" s="200">
        <v>11112.86</v>
      </c>
    </row>
    <row r="1546" spans="1:4" ht="13.5" x14ac:dyDescent="0.25">
      <c r="A1546" s="91">
        <v>98041</v>
      </c>
      <c r="B1546" s="198" t="s">
        <v>1628</v>
      </c>
      <c r="C1546" s="198" t="s">
        <v>76</v>
      </c>
      <c r="D1546" s="200">
        <v>3067.84</v>
      </c>
    </row>
    <row r="1547" spans="1:4" ht="13.5" x14ac:dyDescent="0.25">
      <c r="A1547" s="91">
        <v>98042</v>
      </c>
      <c r="B1547" s="198" t="s">
        <v>1629</v>
      </c>
      <c r="C1547" s="198" t="s">
        <v>143</v>
      </c>
      <c r="D1547" s="200">
        <v>12391.24</v>
      </c>
    </row>
    <row r="1548" spans="1:4" ht="13.5" x14ac:dyDescent="0.25">
      <c r="A1548" s="91">
        <v>98043</v>
      </c>
      <c r="B1548" s="198" t="s">
        <v>1630</v>
      </c>
      <c r="C1548" s="198" t="s">
        <v>76</v>
      </c>
      <c r="D1548" s="200">
        <v>3286.68</v>
      </c>
    </row>
    <row r="1549" spans="1:4" ht="13.5" x14ac:dyDescent="0.25">
      <c r="A1549" s="91">
        <v>98044</v>
      </c>
      <c r="B1549" s="198" t="s">
        <v>1631</v>
      </c>
      <c r="C1549" s="198" t="s">
        <v>143</v>
      </c>
      <c r="D1549" s="200">
        <v>12573.16</v>
      </c>
    </row>
    <row r="1550" spans="1:4" ht="13.5" x14ac:dyDescent="0.25">
      <c r="A1550" s="91">
        <v>98045</v>
      </c>
      <c r="B1550" s="198" t="s">
        <v>1632</v>
      </c>
      <c r="C1550" s="198" t="s">
        <v>76</v>
      </c>
      <c r="D1550" s="200">
        <v>3286.68</v>
      </c>
    </row>
    <row r="1551" spans="1:4" ht="13.5" x14ac:dyDescent="0.25">
      <c r="A1551" s="91">
        <v>98046</v>
      </c>
      <c r="B1551" s="198" t="s">
        <v>1633</v>
      </c>
      <c r="C1551" s="198" t="s">
        <v>143</v>
      </c>
      <c r="D1551" s="200">
        <v>14025.44</v>
      </c>
    </row>
    <row r="1552" spans="1:4" ht="13.5" x14ac:dyDescent="0.25">
      <c r="A1552" s="91">
        <v>98047</v>
      </c>
      <c r="B1552" s="198" t="s">
        <v>1634</v>
      </c>
      <c r="C1552" s="198" t="s">
        <v>76</v>
      </c>
      <c r="D1552" s="200">
        <v>3505.5</v>
      </c>
    </row>
    <row r="1553" spans="1:4" ht="13.5" x14ac:dyDescent="0.25">
      <c r="A1553" s="91">
        <v>98048</v>
      </c>
      <c r="B1553" s="198" t="s">
        <v>1635</v>
      </c>
      <c r="C1553" s="198" t="s">
        <v>143</v>
      </c>
      <c r="D1553" s="200">
        <v>16293.54</v>
      </c>
    </row>
    <row r="1554" spans="1:4" ht="13.5" x14ac:dyDescent="0.25">
      <c r="A1554" s="91">
        <v>98049</v>
      </c>
      <c r="B1554" s="198" t="s">
        <v>1636</v>
      </c>
      <c r="C1554" s="198" t="s">
        <v>76</v>
      </c>
      <c r="D1554" s="200">
        <v>3683.04</v>
      </c>
    </row>
    <row r="1555" spans="1:4" ht="13.5" x14ac:dyDescent="0.25">
      <c r="A1555" s="91">
        <v>98050</v>
      </c>
      <c r="B1555" s="198" t="s">
        <v>1637</v>
      </c>
      <c r="C1555" s="198" t="s">
        <v>76</v>
      </c>
      <c r="D1555" s="199">
        <v>163.02000000000001</v>
      </c>
    </row>
    <row r="1556" spans="1:4" ht="13.5" x14ac:dyDescent="0.25">
      <c r="A1556" s="91">
        <v>98051</v>
      </c>
      <c r="B1556" s="198" t="s">
        <v>1638</v>
      </c>
      <c r="C1556" s="198" t="s">
        <v>76</v>
      </c>
      <c r="D1556" s="199">
        <v>886.74</v>
      </c>
    </row>
    <row r="1557" spans="1:4" ht="13.5" x14ac:dyDescent="0.25">
      <c r="A1557" s="91">
        <v>98405</v>
      </c>
      <c r="B1557" s="198" t="s">
        <v>1639</v>
      </c>
      <c r="C1557" s="198" t="s">
        <v>143</v>
      </c>
      <c r="D1557" s="200">
        <v>2379.36</v>
      </c>
    </row>
    <row r="1558" spans="1:4" ht="13.5" x14ac:dyDescent="0.25">
      <c r="A1558" s="91">
        <v>98406</v>
      </c>
      <c r="B1558" s="198" t="s">
        <v>1640</v>
      </c>
      <c r="C1558" s="198" t="s">
        <v>143</v>
      </c>
      <c r="D1558" s="200">
        <v>5450.98</v>
      </c>
    </row>
    <row r="1559" spans="1:4" ht="13.5" x14ac:dyDescent="0.25">
      <c r="A1559" s="91">
        <v>98407</v>
      </c>
      <c r="B1559" s="198" t="s">
        <v>1641</v>
      </c>
      <c r="C1559" s="198" t="s">
        <v>143</v>
      </c>
      <c r="D1559" s="200">
        <v>3557.34</v>
      </c>
    </row>
    <row r="1560" spans="1:4" ht="13.5" x14ac:dyDescent="0.25">
      <c r="A1560" s="91">
        <v>98408</v>
      </c>
      <c r="B1560" s="198" t="s">
        <v>1642</v>
      </c>
      <c r="C1560" s="198" t="s">
        <v>143</v>
      </c>
      <c r="D1560" s="200">
        <v>4176.93</v>
      </c>
    </row>
    <row r="1561" spans="1:4" ht="13.5" x14ac:dyDescent="0.25">
      <c r="A1561" s="91">
        <v>98409</v>
      </c>
      <c r="B1561" s="198" t="s">
        <v>1643</v>
      </c>
      <c r="C1561" s="198" t="s">
        <v>76</v>
      </c>
      <c r="D1561" s="199">
        <v>227.72</v>
      </c>
    </row>
    <row r="1562" spans="1:4" ht="13.5" x14ac:dyDescent="0.25">
      <c r="A1562" s="91">
        <v>98410</v>
      </c>
      <c r="B1562" s="198" t="s">
        <v>1644</v>
      </c>
      <c r="C1562" s="198" t="s">
        <v>143</v>
      </c>
      <c r="D1562" s="199">
        <v>898.56</v>
      </c>
    </row>
    <row r="1563" spans="1:4" ht="13.5" x14ac:dyDescent="0.25">
      <c r="A1563" s="91">
        <v>98414</v>
      </c>
      <c r="B1563" s="198" t="s">
        <v>1645</v>
      </c>
      <c r="C1563" s="198" t="s">
        <v>143</v>
      </c>
      <c r="D1563" s="199">
        <v>885.65</v>
      </c>
    </row>
    <row r="1564" spans="1:4" ht="13.5" x14ac:dyDescent="0.25">
      <c r="A1564" s="91">
        <v>98415</v>
      </c>
      <c r="B1564" s="198" t="s">
        <v>1646</v>
      </c>
      <c r="C1564" s="198" t="s">
        <v>143</v>
      </c>
      <c r="D1564" s="200">
        <v>1075.0999999999999</v>
      </c>
    </row>
    <row r="1565" spans="1:4" ht="13.5" x14ac:dyDescent="0.25">
      <c r="A1565" s="91">
        <v>98416</v>
      </c>
      <c r="B1565" s="198" t="s">
        <v>1647</v>
      </c>
      <c r="C1565" s="198" t="s">
        <v>143</v>
      </c>
      <c r="D1565" s="200">
        <v>1034.51</v>
      </c>
    </row>
    <row r="1566" spans="1:4" ht="13.5" x14ac:dyDescent="0.25">
      <c r="A1566" s="91">
        <v>98417</v>
      </c>
      <c r="B1566" s="198" t="s">
        <v>1648</v>
      </c>
      <c r="C1566" s="198" t="s">
        <v>143</v>
      </c>
      <c r="D1566" s="200">
        <v>1183.3699999999999</v>
      </c>
    </row>
    <row r="1567" spans="1:4" ht="13.5" x14ac:dyDescent="0.25">
      <c r="A1567" s="91">
        <v>98418</v>
      </c>
      <c r="B1567" s="198" t="s">
        <v>1649</v>
      </c>
      <c r="C1567" s="198" t="s">
        <v>143</v>
      </c>
      <c r="D1567" s="200">
        <v>1264.8800000000001</v>
      </c>
    </row>
    <row r="1568" spans="1:4" ht="13.5" x14ac:dyDescent="0.25">
      <c r="A1568" s="91">
        <v>98419</v>
      </c>
      <c r="B1568" s="198" t="s">
        <v>1650</v>
      </c>
      <c r="C1568" s="198" t="s">
        <v>143</v>
      </c>
      <c r="D1568" s="200">
        <v>1346.39</v>
      </c>
    </row>
    <row r="1569" spans="1:4" ht="13.5" x14ac:dyDescent="0.25">
      <c r="A1569" s="91">
        <v>98420</v>
      </c>
      <c r="B1569" s="198" t="s">
        <v>1651</v>
      </c>
      <c r="C1569" s="198" t="s">
        <v>143</v>
      </c>
      <c r="D1569" s="200">
        <v>1520.1</v>
      </c>
    </row>
    <row r="1570" spans="1:4" ht="13.5" x14ac:dyDescent="0.25">
      <c r="A1570" s="91">
        <v>98421</v>
      </c>
      <c r="B1570" s="198" t="s">
        <v>1652</v>
      </c>
      <c r="C1570" s="198" t="s">
        <v>143</v>
      </c>
      <c r="D1570" s="200">
        <v>1668.96</v>
      </c>
    </row>
    <row r="1571" spans="1:4" ht="13.5" x14ac:dyDescent="0.25">
      <c r="A1571" s="91">
        <v>98422</v>
      </c>
      <c r="B1571" s="198" t="s">
        <v>1653</v>
      </c>
      <c r="C1571" s="198" t="s">
        <v>143</v>
      </c>
      <c r="D1571" s="200">
        <v>1817.82</v>
      </c>
    </row>
    <row r="1572" spans="1:4" ht="13.5" x14ac:dyDescent="0.25">
      <c r="A1572" s="91">
        <v>98423</v>
      </c>
      <c r="B1572" s="198" t="s">
        <v>1654</v>
      </c>
      <c r="C1572" s="198" t="s">
        <v>143</v>
      </c>
      <c r="D1572" s="200">
        <v>1899.33</v>
      </c>
    </row>
    <row r="1573" spans="1:4" ht="13.5" x14ac:dyDescent="0.25">
      <c r="A1573" s="91">
        <v>98424</v>
      </c>
      <c r="B1573" s="198" t="s">
        <v>1655</v>
      </c>
      <c r="C1573" s="198" t="s">
        <v>143</v>
      </c>
      <c r="D1573" s="200">
        <v>1980.84</v>
      </c>
    </row>
    <row r="1574" spans="1:4" ht="13.5" x14ac:dyDescent="0.25">
      <c r="A1574" s="91">
        <v>98425</v>
      </c>
      <c r="B1574" s="198" t="s">
        <v>1656</v>
      </c>
      <c r="C1574" s="198" t="s">
        <v>143</v>
      </c>
      <c r="D1574" s="200">
        <v>2835.91</v>
      </c>
    </row>
    <row r="1575" spans="1:4" ht="13.5" x14ac:dyDescent="0.25">
      <c r="A1575" s="91">
        <v>98426</v>
      </c>
      <c r="B1575" s="198" t="s">
        <v>1657</v>
      </c>
      <c r="C1575" s="198" t="s">
        <v>143</v>
      </c>
      <c r="D1575" s="200">
        <v>3626.98</v>
      </c>
    </row>
    <row r="1576" spans="1:4" ht="13.5" x14ac:dyDescent="0.25">
      <c r="A1576" s="91">
        <v>98427</v>
      </c>
      <c r="B1576" s="198" t="s">
        <v>1658</v>
      </c>
      <c r="C1576" s="198" t="s">
        <v>143</v>
      </c>
      <c r="D1576" s="200">
        <v>4418.0600000000004</v>
      </c>
    </row>
    <row r="1577" spans="1:4" ht="13.5" x14ac:dyDescent="0.25">
      <c r="A1577" s="91">
        <v>98428</v>
      </c>
      <c r="B1577" s="198" t="s">
        <v>1659</v>
      </c>
      <c r="C1577" s="198" t="s">
        <v>143</v>
      </c>
      <c r="D1577" s="200">
        <v>4861.43</v>
      </c>
    </row>
    <row r="1578" spans="1:4" ht="13.5" x14ac:dyDescent="0.25">
      <c r="A1578" s="91">
        <v>98429</v>
      </c>
      <c r="B1578" s="198" t="s">
        <v>1660</v>
      </c>
      <c r="C1578" s="198" t="s">
        <v>143</v>
      </c>
      <c r="D1578" s="200">
        <v>5304.8</v>
      </c>
    </row>
    <row r="1579" spans="1:4" ht="13.5" x14ac:dyDescent="0.25">
      <c r="A1579" s="91">
        <v>98430</v>
      </c>
      <c r="B1579" s="198" t="s">
        <v>1661</v>
      </c>
      <c r="C1579" s="198" t="s">
        <v>143</v>
      </c>
      <c r="D1579" s="200">
        <v>3470.36</v>
      </c>
    </row>
    <row r="1580" spans="1:4" ht="13.5" x14ac:dyDescent="0.25">
      <c r="A1580" s="91">
        <v>98431</v>
      </c>
      <c r="B1580" s="198" t="s">
        <v>1662</v>
      </c>
      <c r="C1580" s="198" t="s">
        <v>143</v>
      </c>
      <c r="D1580" s="200">
        <v>4261.43</v>
      </c>
    </row>
    <row r="1581" spans="1:4" ht="13.5" x14ac:dyDescent="0.25">
      <c r="A1581" s="91">
        <v>98432</v>
      </c>
      <c r="B1581" s="198" t="s">
        <v>1663</v>
      </c>
      <c r="C1581" s="198" t="s">
        <v>143</v>
      </c>
      <c r="D1581" s="200">
        <v>5052.51</v>
      </c>
    </row>
    <row r="1582" spans="1:4" ht="13.5" x14ac:dyDescent="0.25">
      <c r="A1582" s="91">
        <v>98433</v>
      </c>
      <c r="B1582" s="198" t="s">
        <v>1664</v>
      </c>
      <c r="C1582" s="198" t="s">
        <v>143</v>
      </c>
      <c r="D1582" s="200">
        <v>5495.88</v>
      </c>
    </row>
    <row r="1583" spans="1:4" ht="13.5" x14ac:dyDescent="0.25">
      <c r="A1583" s="91">
        <v>98434</v>
      </c>
      <c r="B1583" s="198" t="s">
        <v>1665</v>
      </c>
      <c r="C1583" s="198" t="s">
        <v>143</v>
      </c>
      <c r="D1583" s="200">
        <v>5939.25</v>
      </c>
    </row>
    <row r="1584" spans="1:4" ht="13.5" x14ac:dyDescent="0.25">
      <c r="A1584" s="91">
        <v>99240</v>
      </c>
      <c r="B1584" s="198" t="s">
        <v>1666</v>
      </c>
      <c r="C1584" s="198" t="s">
        <v>76</v>
      </c>
      <c r="D1584" s="199">
        <v>389</v>
      </c>
    </row>
    <row r="1585" spans="1:4" ht="13.5" x14ac:dyDescent="0.25">
      <c r="A1585" s="91">
        <v>99241</v>
      </c>
      <c r="B1585" s="198" t="s">
        <v>1667</v>
      </c>
      <c r="C1585" s="198" t="s">
        <v>76</v>
      </c>
      <c r="D1585" s="200">
        <v>1475.04</v>
      </c>
    </row>
    <row r="1586" spans="1:4" ht="13.5" x14ac:dyDescent="0.25">
      <c r="A1586" s="91">
        <v>99242</v>
      </c>
      <c r="B1586" s="198" t="s">
        <v>1668</v>
      </c>
      <c r="C1586" s="198" t="s">
        <v>143</v>
      </c>
      <c r="D1586" s="200">
        <v>2751.85</v>
      </c>
    </row>
    <row r="1587" spans="1:4" ht="13.5" x14ac:dyDescent="0.25">
      <c r="A1587" s="91">
        <v>99243</v>
      </c>
      <c r="B1587" s="198" t="s">
        <v>1669</v>
      </c>
      <c r="C1587" s="198" t="s">
        <v>76</v>
      </c>
      <c r="D1587" s="200">
        <v>1502.55</v>
      </c>
    </row>
    <row r="1588" spans="1:4" ht="13.5" x14ac:dyDescent="0.25">
      <c r="A1588" s="91">
        <v>99244</v>
      </c>
      <c r="B1588" s="198" t="s">
        <v>1670</v>
      </c>
      <c r="C1588" s="198" t="s">
        <v>143</v>
      </c>
      <c r="D1588" s="200">
        <v>4343.1899999999996</v>
      </c>
    </row>
    <row r="1589" spans="1:4" ht="13.5" x14ac:dyDescent="0.25">
      <c r="A1589" s="91">
        <v>99246</v>
      </c>
      <c r="B1589" s="198" t="s">
        <v>1671</v>
      </c>
      <c r="C1589" s="198" t="s">
        <v>76</v>
      </c>
      <c r="D1589" s="199">
        <v>565.36</v>
      </c>
    </row>
    <row r="1590" spans="1:4" ht="13.5" x14ac:dyDescent="0.25">
      <c r="A1590" s="91">
        <v>99247</v>
      </c>
      <c r="B1590" s="198" t="s">
        <v>1672</v>
      </c>
      <c r="C1590" s="198" t="s">
        <v>76</v>
      </c>
      <c r="D1590" s="200">
        <v>1680.56</v>
      </c>
    </row>
    <row r="1591" spans="1:4" ht="13.5" x14ac:dyDescent="0.25">
      <c r="A1591" s="91">
        <v>99248</v>
      </c>
      <c r="B1591" s="198" t="s">
        <v>1673</v>
      </c>
      <c r="C1591" s="198" t="s">
        <v>143</v>
      </c>
      <c r="D1591" s="200">
        <v>4160.8900000000003</v>
      </c>
    </row>
    <row r="1592" spans="1:4" ht="13.5" x14ac:dyDescent="0.25">
      <c r="A1592" s="91">
        <v>99249</v>
      </c>
      <c r="B1592" s="198" t="s">
        <v>1674</v>
      </c>
      <c r="C1592" s="198" t="s">
        <v>76</v>
      </c>
      <c r="D1592" s="200">
        <v>1841.72</v>
      </c>
    </row>
    <row r="1593" spans="1:4" ht="13.5" x14ac:dyDescent="0.25">
      <c r="A1593" s="91">
        <v>99252</v>
      </c>
      <c r="B1593" s="198" t="s">
        <v>1675</v>
      </c>
      <c r="C1593" s="198" t="s">
        <v>143</v>
      </c>
      <c r="D1593" s="200">
        <v>2265.63</v>
      </c>
    </row>
    <row r="1594" spans="1:4" ht="13.5" x14ac:dyDescent="0.25">
      <c r="A1594" s="91">
        <v>99254</v>
      </c>
      <c r="B1594" s="198" t="s">
        <v>1676</v>
      </c>
      <c r="C1594" s="198" t="s">
        <v>76</v>
      </c>
      <c r="D1594" s="200">
        <v>1064</v>
      </c>
    </row>
    <row r="1595" spans="1:4" ht="13.5" x14ac:dyDescent="0.25">
      <c r="A1595" s="91">
        <v>99256</v>
      </c>
      <c r="B1595" s="198" t="s">
        <v>1677</v>
      </c>
      <c r="C1595" s="198" t="s">
        <v>143</v>
      </c>
      <c r="D1595" s="200">
        <v>5115.58</v>
      </c>
    </row>
    <row r="1596" spans="1:4" ht="13.5" x14ac:dyDescent="0.25">
      <c r="A1596" s="91">
        <v>99259</v>
      </c>
      <c r="B1596" s="198" t="s">
        <v>1678</v>
      </c>
      <c r="C1596" s="198" t="s">
        <v>143</v>
      </c>
      <c r="D1596" s="200">
        <v>2870.71</v>
      </c>
    </row>
    <row r="1597" spans="1:4" ht="13.5" x14ac:dyDescent="0.25">
      <c r="A1597" s="91">
        <v>99261</v>
      </c>
      <c r="B1597" s="198" t="s">
        <v>1679</v>
      </c>
      <c r="C1597" s="198" t="s">
        <v>76</v>
      </c>
      <c r="D1597" s="200">
        <v>1269.53</v>
      </c>
    </row>
    <row r="1598" spans="1:4" ht="13.5" x14ac:dyDescent="0.25">
      <c r="A1598" s="91">
        <v>99263</v>
      </c>
      <c r="B1598" s="198" t="s">
        <v>1680</v>
      </c>
      <c r="C1598" s="198" t="s">
        <v>76</v>
      </c>
      <c r="D1598" s="200">
        <v>1886.15</v>
      </c>
    </row>
    <row r="1599" spans="1:4" ht="13.5" x14ac:dyDescent="0.25">
      <c r="A1599" s="91">
        <v>99265</v>
      </c>
      <c r="B1599" s="198" t="s">
        <v>1681</v>
      </c>
      <c r="C1599" s="198" t="s">
        <v>143</v>
      </c>
      <c r="D1599" s="200">
        <v>3475.61</v>
      </c>
    </row>
    <row r="1600" spans="1:4" ht="13.5" x14ac:dyDescent="0.25">
      <c r="A1600" s="91">
        <v>99266</v>
      </c>
      <c r="B1600" s="198" t="s">
        <v>1682</v>
      </c>
      <c r="C1600" s="198" t="s">
        <v>76</v>
      </c>
      <c r="D1600" s="200">
        <v>1475.04</v>
      </c>
    </row>
    <row r="1601" spans="1:4" ht="13.5" x14ac:dyDescent="0.25">
      <c r="A1601" s="91">
        <v>99267</v>
      </c>
      <c r="B1601" s="198" t="s">
        <v>1683</v>
      </c>
      <c r="C1601" s="198" t="s">
        <v>143</v>
      </c>
      <c r="D1601" s="200">
        <v>4082.15</v>
      </c>
    </row>
    <row r="1602" spans="1:4" ht="13.5" x14ac:dyDescent="0.25">
      <c r="A1602" s="91">
        <v>99268</v>
      </c>
      <c r="B1602" s="198" t="s">
        <v>1684</v>
      </c>
      <c r="C1602" s="198" t="s">
        <v>143</v>
      </c>
      <c r="D1602" s="199">
        <v>318.81</v>
      </c>
    </row>
    <row r="1603" spans="1:4" ht="13.5" x14ac:dyDescent="0.25">
      <c r="A1603" s="91">
        <v>99269</v>
      </c>
      <c r="B1603" s="198" t="s">
        <v>1685</v>
      </c>
      <c r="C1603" s="198" t="s">
        <v>76</v>
      </c>
      <c r="D1603" s="200">
        <v>1680.56</v>
      </c>
    </row>
    <row r="1604" spans="1:4" ht="13.5" x14ac:dyDescent="0.25">
      <c r="A1604" s="91">
        <v>99270</v>
      </c>
      <c r="B1604" s="198" t="s">
        <v>1686</v>
      </c>
      <c r="C1604" s="198" t="s">
        <v>143</v>
      </c>
      <c r="D1604" s="199">
        <v>412.88</v>
      </c>
    </row>
    <row r="1605" spans="1:4" ht="13.5" x14ac:dyDescent="0.25">
      <c r="A1605" s="91">
        <v>99271</v>
      </c>
      <c r="B1605" s="198" t="s">
        <v>1687</v>
      </c>
      <c r="C1605" s="198" t="s">
        <v>143</v>
      </c>
      <c r="D1605" s="200">
        <v>5866.81</v>
      </c>
    </row>
    <row r="1606" spans="1:4" ht="13.5" x14ac:dyDescent="0.25">
      <c r="A1606" s="91">
        <v>99272</v>
      </c>
      <c r="B1606" s="198" t="s">
        <v>1688</v>
      </c>
      <c r="C1606" s="198" t="s">
        <v>143</v>
      </c>
      <c r="D1606" s="199">
        <v>996.54</v>
      </c>
    </row>
    <row r="1607" spans="1:4" ht="13.5" x14ac:dyDescent="0.25">
      <c r="A1607" s="91">
        <v>99273</v>
      </c>
      <c r="B1607" s="198" t="s">
        <v>1689</v>
      </c>
      <c r="C1607" s="198" t="s">
        <v>143</v>
      </c>
      <c r="D1607" s="200">
        <v>1414.57</v>
      </c>
    </row>
    <row r="1608" spans="1:4" ht="13.5" x14ac:dyDescent="0.25">
      <c r="A1608" s="91">
        <v>99274</v>
      </c>
      <c r="B1608" s="198" t="s">
        <v>1690</v>
      </c>
      <c r="C1608" s="198" t="s">
        <v>143</v>
      </c>
      <c r="D1608" s="200">
        <v>4716.79</v>
      </c>
    </row>
    <row r="1609" spans="1:4" ht="13.5" x14ac:dyDescent="0.25">
      <c r="A1609" s="91">
        <v>99275</v>
      </c>
      <c r="B1609" s="198" t="s">
        <v>1691</v>
      </c>
      <c r="C1609" s="198" t="s">
        <v>143</v>
      </c>
      <c r="D1609" s="199">
        <v>678.18</v>
      </c>
    </row>
    <row r="1610" spans="1:4" ht="13.5" x14ac:dyDescent="0.25">
      <c r="A1610" s="91">
        <v>99276</v>
      </c>
      <c r="B1610" s="198" t="s">
        <v>1692</v>
      </c>
      <c r="C1610" s="198" t="s">
        <v>76</v>
      </c>
      <c r="D1610" s="200">
        <v>2091.6799999999998</v>
      </c>
    </row>
    <row r="1611" spans="1:4" ht="13.5" x14ac:dyDescent="0.25">
      <c r="A1611" s="91">
        <v>99277</v>
      </c>
      <c r="B1611" s="198" t="s">
        <v>1693</v>
      </c>
      <c r="C1611" s="198" t="s">
        <v>76</v>
      </c>
      <c r="D1611" s="200">
        <v>1886.15</v>
      </c>
    </row>
    <row r="1612" spans="1:4" ht="13.5" x14ac:dyDescent="0.25">
      <c r="A1612" s="91">
        <v>99278</v>
      </c>
      <c r="B1612" s="198" t="s">
        <v>1694</v>
      </c>
      <c r="C1612" s="198" t="s">
        <v>76</v>
      </c>
      <c r="D1612" s="199">
        <v>225.93</v>
      </c>
    </row>
    <row r="1613" spans="1:4" ht="13.5" x14ac:dyDescent="0.25">
      <c r="A1613" s="91">
        <v>99279</v>
      </c>
      <c r="B1613" s="198" t="s">
        <v>1695</v>
      </c>
      <c r="C1613" s="198" t="s">
        <v>143</v>
      </c>
      <c r="D1613" s="200">
        <v>5325.71</v>
      </c>
    </row>
    <row r="1614" spans="1:4" ht="13.5" x14ac:dyDescent="0.25">
      <c r="A1614" s="91">
        <v>99280</v>
      </c>
      <c r="B1614" s="198" t="s">
        <v>1696</v>
      </c>
      <c r="C1614" s="198" t="s">
        <v>143</v>
      </c>
      <c r="D1614" s="200">
        <v>1856.57</v>
      </c>
    </row>
    <row r="1615" spans="1:4" ht="13.5" x14ac:dyDescent="0.25">
      <c r="A1615" s="91">
        <v>99281</v>
      </c>
      <c r="B1615" s="198" t="s">
        <v>1697</v>
      </c>
      <c r="C1615" s="198" t="s">
        <v>76</v>
      </c>
      <c r="D1615" s="200">
        <v>2091.6799999999998</v>
      </c>
    </row>
    <row r="1616" spans="1:4" ht="13.5" x14ac:dyDescent="0.25">
      <c r="A1616" s="91">
        <v>99282</v>
      </c>
      <c r="B1616" s="198" t="s">
        <v>1698</v>
      </c>
      <c r="C1616" s="198" t="s">
        <v>76</v>
      </c>
      <c r="D1616" s="200">
        <v>2318.36</v>
      </c>
    </row>
    <row r="1617" spans="1:4" ht="13.5" x14ac:dyDescent="0.25">
      <c r="A1617" s="91">
        <v>99283</v>
      </c>
      <c r="B1617" s="198" t="s">
        <v>1699</v>
      </c>
      <c r="C1617" s="198" t="s">
        <v>76</v>
      </c>
      <c r="D1617" s="200">
        <v>1050.32</v>
      </c>
    </row>
    <row r="1618" spans="1:4" ht="13.5" x14ac:dyDescent="0.25">
      <c r="A1618" s="91">
        <v>99284</v>
      </c>
      <c r="B1618" s="198" t="s">
        <v>1700</v>
      </c>
      <c r="C1618" s="198" t="s">
        <v>143</v>
      </c>
      <c r="D1618" s="200">
        <v>6628.74</v>
      </c>
    </row>
    <row r="1619" spans="1:4" ht="13.5" x14ac:dyDescent="0.25">
      <c r="A1619" s="91">
        <v>99285</v>
      </c>
      <c r="B1619" s="198" t="s">
        <v>1701</v>
      </c>
      <c r="C1619" s="198" t="s">
        <v>143</v>
      </c>
      <c r="D1619" s="199">
        <v>975.77</v>
      </c>
    </row>
    <row r="1620" spans="1:4" ht="13.5" x14ac:dyDescent="0.25">
      <c r="A1620" s="91">
        <v>99286</v>
      </c>
      <c r="B1620" s="198" t="s">
        <v>1702</v>
      </c>
      <c r="C1620" s="198" t="s">
        <v>143</v>
      </c>
      <c r="D1620" s="200">
        <v>5929.48</v>
      </c>
    </row>
    <row r="1621" spans="1:4" ht="13.5" x14ac:dyDescent="0.25">
      <c r="A1621" s="91">
        <v>99287</v>
      </c>
      <c r="B1621" s="198" t="s">
        <v>1703</v>
      </c>
      <c r="C1621" s="198" t="s">
        <v>143</v>
      </c>
      <c r="D1621" s="200">
        <v>8329.76</v>
      </c>
    </row>
    <row r="1622" spans="1:4" ht="13.5" x14ac:dyDescent="0.25">
      <c r="A1622" s="91">
        <v>99288</v>
      </c>
      <c r="B1622" s="198" t="s">
        <v>1704</v>
      </c>
      <c r="C1622" s="198" t="s">
        <v>76</v>
      </c>
      <c r="D1622" s="199">
        <v>377.84</v>
      </c>
    </row>
    <row r="1623" spans="1:4" ht="13.5" x14ac:dyDescent="0.25">
      <c r="A1623" s="91">
        <v>99289</v>
      </c>
      <c r="B1623" s="198" t="s">
        <v>1705</v>
      </c>
      <c r="C1623" s="198" t="s">
        <v>76</v>
      </c>
      <c r="D1623" s="200">
        <v>2255.98</v>
      </c>
    </row>
    <row r="1624" spans="1:4" ht="13.5" x14ac:dyDescent="0.25">
      <c r="A1624" s="91">
        <v>99290</v>
      </c>
      <c r="B1624" s="198" t="s">
        <v>1706</v>
      </c>
      <c r="C1624" s="198" t="s">
        <v>143</v>
      </c>
      <c r="D1624" s="200">
        <v>3556.63</v>
      </c>
    </row>
    <row r="1625" spans="1:4" ht="13.5" x14ac:dyDescent="0.25">
      <c r="A1625" s="91">
        <v>99291</v>
      </c>
      <c r="B1625" s="198" t="s">
        <v>1707</v>
      </c>
      <c r="C1625" s="198" t="s">
        <v>76</v>
      </c>
      <c r="D1625" s="200">
        <v>2297.1799999999998</v>
      </c>
    </row>
    <row r="1626" spans="1:4" ht="13.5" x14ac:dyDescent="0.25">
      <c r="A1626" s="91">
        <v>99292</v>
      </c>
      <c r="B1626" s="198" t="s">
        <v>1708</v>
      </c>
      <c r="C1626" s="198" t="s">
        <v>143</v>
      </c>
      <c r="D1626" s="200">
        <v>2303.7800000000002</v>
      </c>
    </row>
    <row r="1627" spans="1:4" ht="13.5" x14ac:dyDescent="0.25">
      <c r="A1627" s="91">
        <v>99293</v>
      </c>
      <c r="B1627" s="198" t="s">
        <v>1709</v>
      </c>
      <c r="C1627" s="198" t="s">
        <v>76</v>
      </c>
      <c r="D1627" s="200">
        <v>1276.42</v>
      </c>
    </row>
    <row r="1628" spans="1:4" ht="13.5" x14ac:dyDescent="0.25">
      <c r="A1628" s="91">
        <v>99294</v>
      </c>
      <c r="B1628" s="198" t="s">
        <v>1710</v>
      </c>
      <c r="C1628" s="198" t="s">
        <v>143</v>
      </c>
      <c r="D1628" s="200">
        <v>7324.51</v>
      </c>
    </row>
    <row r="1629" spans="1:4" ht="13.5" x14ac:dyDescent="0.25">
      <c r="A1629" s="91">
        <v>99296</v>
      </c>
      <c r="B1629" s="198" t="s">
        <v>1711</v>
      </c>
      <c r="C1629" s="198" t="s">
        <v>76</v>
      </c>
      <c r="D1629" s="200">
        <v>2523.85</v>
      </c>
    </row>
    <row r="1630" spans="1:4" ht="13.5" x14ac:dyDescent="0.25">
      <c r="A1630" s="91">
        <v>99297</v>
      </c>
      <c r="B1630" s="198" t="s">
        <v>1712</v>
      </c>
      <c r="C1630" s="198" t="s">
        <v>76</v>
      </c>
      <c r="D1630" s="200">
        <v>2520.1999999999998</v>
      </c>
    </row>
    <row r="1631" spans="1:4" ht="13.5" x14ac:dyDescent="0.25">
      <c r="A1631" s="91">
        <v>99298</v>
      </c>
      <c r="B1631" s="198" t="s">
        <v>1713</v>
      </c>
      <c r="C1631" s="198" t="s">
        <v>143</v>
      </c>
      <c r="D1631" s="200">
        <v>9417.6299999999992</v>
      </c>
    </row>
    <row r="1632" spans="1:4" ht="13.5" x14ac:dyDescent="0.25">
      <c r="A1632" s="91">
        <v>99299</v>
      </c>
      <c r="B1632" s="198" t="s">
        <v>1714</v>
      </c>
      <c r="C1632" s="198" t="s">
        <v>76</v>
      </c>
      <c r="D1632" s="200">
        <v>2729.35</v>
      </c>
    </row>
    <row r="1633" spans="1:4" ht="13.5" x14ac:dyDescent="0.25">
      <c r="A1633" s="91">
        <v>99300</v>
      </c>
      <c r="B1633" s="198" t="s">
        <v>1715</v>
      </c>
      <c r="C1633" s="198" t="s">
        <v>143</v>
      </c>
      <c r="D1633" s="200">
        <v>10505.71</v>
      </c>
    </row>
    <row r="1634" spans="1:4" ht="13.5" x14ac:dyDescent="0.25">
      <c r="A1634" s="91">
        <v>99301</v>
      </c>
      <c r="B1634" s="198" t="s">
        <v>1716</v>
      </c>
      <c r="C1634" s="198" t="s">
        <v>143</v>
      </c>
      <c r="D1634" s="200">
        <v>5240.99</v>
      </c>
    </row>
    <row r="1635" spans="1:4" ht="13.5" x14ac:dyDescent="0.25">
      <c r="A1635" s="91">
        <v>99302</v>
      </c>
      <c r="B1635" s="198" t="s">
        <v>1717</v>
      </c>
      <c r="C1635" s="198" t="s">
        <v>76</v>
      </c>
      <c r="D1635" s="200">
        <v>2938.53</v>
      </c>
    </row>
    <row r="1636" spans="1:4" ht="13.5" x14ac:dyDescent="0.25">
      <c r="A1636" s="91">
        <v>99303</v>
      </c>
      <c r="B1636" s="198" t="s">
        <v>1718</v>
      </c>
      <c r="C1636" s="198" t="s">
        <v>143</v>
      </c>
      <c r="D1636" s="200">
        <v>9604.75</v>
      </c>
    </row>
    <row r="1637" spans="1:4" ht="13.5" x14ac:dyDescent="0.25">
      <c r="A1637" s="91">
        <v>99304</v>
      </c>
      <c r="B1637" s="198" t="s">
        <v>1719</v>
      </c>
      <c r="C1637" s="198" t="s">
        <v>76</v>
      </c>
      <c r="D1637" s="200">
        <v>2733.01</v>
      </c>
    </row>
    <row r="1638" spans="1:4" ht="13.5" x14ac:dyDescent="0.25">
      <c r="A1638" s="91">
        <v>99305</v>
      </c>
      <c r="B1638" s="198" t="s">
        <v>1720</v>
      </c>
      <c r="C1638" s="198" t="s">
        <v>143</v>
      </c>
      <c r="D1638" s="200">
        <v>10852.61</v>
      </c>
    </row>
    <row r="1639" spans="1:4" ht="13.5" x14ac:dyDescent="0.25">
      <c r="A1639" s="91">
        <v>99306</v>
      </c>
      <c r="B1639" s="198" t="s">
        <v>1721</v>
      </c>
      <c r="C1639" s="198" t="s">
        <v>76</v>
      </c>
      <c r="D1639" s="200">
        <v>2938.53</v>
      </c>
    </row>
    <row r="1640" spans="1:4" ht="13.5" x14ac:dyDescent="0.25">
      <c r="A1640" s="91">
        <v>99307</v>
      </c>
      <c r="B1640" s="198" t="s">
        <v>1722</v>
      </c>
      <c r="C1640" s="198" t="s">
        <v>76</v>
      </c>
      <c r="D1640" s="200">
        <v>1986.53</v>
      </c>
    </row>
    <row r="1641" spans="1:4" ht="13.5" x14ac:dyDescent="0.25">
      <c r="A1641" s="91">
        <v>99308</v>
      </c>
      <c r="B1641" s="198" t="s">
        <v>1723</v>
      </c>
      <c r="C1641" s="198" t="s">
        <v>143</v>
      </c>
      <c r="D1641" s="200">
        <v>12095.83</v>
      </c>
    </row>
    <row r="1642" spans="1:4" ht="13.5" x14ac:dyDescent="0.25">
      <c r="A1642" s="91">
        <v>99309</v>
      </c>
      <c r="B1642" s="198" t="s">
        <v>1724</v>
      </c>
      <c r="C1642" s="198" t="s">
        <v>76</v>
      </c>
      <c r="D1642" s="200">
        <v>3147.7</v>
      </c>
    </row>
    <row r="1643" spans="1:4" ht="13.5" x14ac:dyDescent="0.25">
      <c r="A1643" s="91">
        <v>99310</v>
      </c>
      <c r="B1643" s="198" t="s">
        <v>1725</v>
      </c>
      <c r="C1643" s="198" t="s">
        <v>143</v>
      </c>
      <c r="D1643" s="200">
        <v>12289.79</v>
      </c>
    </row>
    <row r="1644" spans="1:4" ht="13.5" x14ac:dyDescent="0.25">
      <c r="A1644" s="91">
        <v>99311</v>
      </c>
      <c r="B1644" s="198" t="s">
        <v>1726</v>
      </c>
      <c r="C1644" s="198" t="s">
        <v>76</v>
      </c>
      <c r="D1644" s="200">
        <v>3147.7</v>
      </c>
    </row>
    <row r="1645" spans="1:4" ht="13.5" x14ac:dyDescent="0.25">
      <c r="A1645" s="91">
        <v>99312</v>
      </c>
      <c r="B1645" s="198" t="s">
        <v>1727</v>
      </c>
      <c r="C1645" s="198" t="s">
        <v>143</v>
      </c>
      <c r="D1645" s="200">
        <v>6145.54</v>
      </c>
    </row>
    <row r="1646" spans="1:4" ht="13.5" x14ac:dyDescent="0.25">
      <c r="A1646" s="91">
        <v>99313</v>
      </c>
      <c r="B1646" s="198" t="s">
        <v>1728</v>
      </c>
      <c r="C1646" s="198" t="s">
        <v>143</v>
      </c>
      <c r="D1646" s="200">
        <v>13695.24</v>
      </c>
    </row>
    <row r="1647" spans="1:4" ht="13.5" x14ac:dyDescent="0.25">
      <c r="A1647" s="91">
        <v>99314</v>
      </c>
      <c r="B1647" s="198" t="s">
        <v>1729</v>
      </c>
      <c r="C1647" s="198" t="s">
        <v>76</v>
      </c>
      <c r="D1647" s="200">
        <v>3356.87</v>
      </c>
    </row>
    <row r="1648" spans="1:4" ht="13.5" x14ac:dyDescent="0.25">
      <c r="A1648" s="91">
        <v>99315</v>
      </c>
      <c r="B1648" s="198" t="s">
        <v>1730</v>
      </c>
      <c r="C1648" s="198" t="s">
        <v>143</v>
      </c>
      <c r="D1648" s="200">
        <v>15290.08</v>
      </c>
    </row>
    <row r="1649" spans="1:4" ht="13.5" x14ac:dyDescent="0.25">
      <c r="A1649" s="91">
        <v>99317</v>
      </c>
      <c r="B1649" s="198" t="s">
        <v>1731</v>
      </c>
      <c r="C1649" s="198" t="s">
        <v>76</v>
      </c>
      <c r="D1649" s="200">
        <v>2109.16</v>
      </c>
    </row>
    <row r="1650" spans="1:4" ht="13.5" x14ac:dyDescent="0.25">
      <c r="A1650" s="91">
        <v>99318</v>
      </c>
      <c r="B1650" s="198" t="s">
        <v>1732</v>
      </c>
      <c r="C1650" s="198" t="s">
        <v>76</v>
      </c>
      <c r="D1650" s="199">
        <v>162.22</v>
      </c>
    </row>
    <row r="1651" spans="1:4" ht="13.5" x14ac:dyDescent="0.25">
      <c r="A1651" s="91">
        <v>99319</v>
      </c>
      <c r="B1651" s="198" t="s">
        <v>1733</v>
      </c>
      <c r="C1651" s="198" t="s">
        <v>76</v>
      </c>
      <c r="D1651" s="199">
        <v>833.96</v>
      </c>
    </row>
    <row r="1652" spans="1:4" ht="13.5" x14ac:dyDescent="0.25">
      <c r="A1652" s="91">
        <v>99320</v>
      </c>
      <c r="B1652" s="198" t="s">
        <v>1734</v>
      </c>
      <c r="C1652" s="198" t="s">
        <v>143</v>
      </c>
      <c r="D1652" s="200">
        <v>7104.68</v>
      </c>
    </row>
    <row r="1653" spans="1:4" ht="13.5" x14ac:dyDescent="0.25">
      <c r="A1653" s="91">
        <v>99321</v>
      </c>
      <c r="B1653" s="198" t="s">
        <v>1735</v>
      </c>
      <c r="C1653" s="198" t="s">
        <v>76</v>
      </c>
      <c r="D1653" s="200">
        <v>2314.7199999999998</v>
      </c>
    </row>
    <row r="1654" spans="1:4" ht="13.5" x14ac:dyDescent="0.25">
      <c r="A1654" s="91">
        <v>99322</v>
      </c>
      <c r="B1654" s="198" t="s">
        <v>1736</v>
      </c>
      <c r="C1654" s="198" t="s">
        <v>143</v>
      </c>
      <c r="D1654" s="200">
        <v>8016.1</v>
      </c>
    </row>
    <row r="1655" spans="1:4" ht="13.5" x14ac:dyDescent="0.25">
      <c r="A1655" s="91">
        <v>99323</v>
      </c>
      <c r="B1655" s="198" t="s">
        <v>1737</v>
      </c>
      <c r="C1655" s="198" t="s">
        <v>76</v>
      </c>
      <c r="D1655" s="200">
        <v>2520.1999999999998</v>
      </c>
    </row>
    <row r="1656" spans="1:4" ht="13.5" x14ac:dyDescent="0.25">
      <c r="A1656" s="91">
        <v>99324</v>
      </c>
      <c r="B1656" s="198" t="s">
        <v>1738</v>
      </c>
      <c r="C1656" s="198" t="s">
        <v>143</v>
      </c>
      <c r="D1656" s="200">
        <v>8927.5400000000009</v>
      </c>
    </row>
    <row r="1657" spans="1:4" ht="13.5" x14ac:dyDescent="0.25">
      <c r="A1657" s="91">
        <v>99325</v>
      </c>
      <c r="B1657" s="198" t="s">
        <v>1739</v>
      </c>
      <c r="C1657" s="198" t="s">
        <v>76</v>
      </c>
      <c r="D1657" s="200">
        <v>2729.35</v>
      </c>
    </row>
    <row r="1658" spans="1:4" ht="13.5" x14ac:dyDescent="0.25">
      <c r="A1658" s="91">
        <v>99326</v>
      </c>
      <c r="B1658" s="198" t="s">
        <v>1740</v>
      </c>
      <c r="C1658" s="198" t="s">
        <v>143</v>
      </c>
      <c r="D1658" s="200">
        <v>7241.56</v>
      </c>
    </row>
    <row r="1659" spans="1:4" ht="13.5" x14ac:dyDescent="0.25">
      <c r="A1659" s="91">
        <v>99327</v>
      </c>
      <c r="B1659" s="198" t="s">
        <v>1741</v>
      </c>
      <c r="C1659" s="198" t="s">
        <v>76</v>
      </c>
      <c r="D1659" s="200">
        <v>3530.32</v>
      </c>
    </row>
    <row r="1660" spans="1:4" ht="13.5" x14ac:dyDescent="0.25">
      <c r="A1660" s="91">
        <v>101800</v>
      </c>
      <c r="B1660" s="198" t="s">
        <v>1742</v>
      </c>
      <c r="C1660" s="198" t="s">
        <v>143</v>
      </c>
      <c r="D1660" s="200">
        <v>1330.32</v>
      </c>
    </row>
    <row r="1661" spans="1:4" ht="13.5" x14ac:dyDescent="0.25">
      <c r="A1661" s="91">
        <v>101801</v>
      </c>
      <c r="B1661" s="198" t="s">
        <v>1743</v>
      </c>
      <c r="C1661" s="198" t="s">
        <v>143</v>
      </c>
      <c r="D1661" s="199">
        <v>968.43</v>
      </c>
    </row>
    <row r="1662" spans="1:4" ht="13.5" x14ac:dyDescent="0.25">
      <c r="A1662" s="91">
        <v>101806</v>
      </c>
      <c r="B1662" s="198" t="s">
        <v>1744</v>
      </c>
      <c r="C1662" s="198" t="s">
        <v>143</v>
      </c>
      <c r="D1662" s="199">
        <v>500.67</v>
      </c>
    </row>
    <row r="1663" spans="1:4" ht="13.5" x14ac:dyDescent="0.25">
      <c r="A1663" s="91">
        <v>101807</v>
      </c>
      <c r="B1663" s="198" t="s">
        <v>1745</v>
      </c>
      <c r="C1663" s="198" t="s">
        <v>143</v>
      </c>
      <c r="D1663" s="199">
        <v>429.32</v>
      </c>
    </row>
    <row r="1664" spans="1:4" ht="13.5" x14ac:dyDescent="0.25">
      <c r="A1664" s="91">
        <v>101808</v>
      </c>
      <c r="B1664" s="198" t="s">
        <v>1746</v>
      </c>
      <c r="C1664" s="198" t="s">
        <v>143</v>
      </c>
      <c r="D1664" s="199">
        <v>308.86</v>
      </c>
    </row>
    <row r="1665" spans="1:4" ht="13.5" x14ac:dyDescent="0.25">
      <c r="A1665" s="91">
        <v>101809</v>
      </c>
      <c r="B1665" s="198" t="s">
        <v>1747</v>
      </c>
      <c r="C1665" s="198" t="s">
        <v>143</v>
      </c>
      <c r="D1665" s="200">
        <v>2722.3</v>
      </c>
    </row>
    <row r="1666" spans="1:4" ht="13.5" x14ac:dyDescent="0.25">
      <c r="A1666" s="91">
        <v>102139</v>
      </c>
      <c r="B1666" s="198" t="s">
        <v>1748</v>
      </c>
      <c r="C1666" s="198" t="s">
        <v>143</v>
      </c>
      <c r="D1666" s="200">
        <v>1245.7</v>
      </c>
    </row>
    <row r="1667" spans="1:4" ht="13.5" x14ac:dyDescent="0.25">
      <c r="A1667" s="91">
        <v>102141</v>
      </c>
      <c r="B1667" s="198" t="s">
        <v>1749</v>
      </c>
      <c r="C1667" s="198" t="s">
        <v>143</v>
      </c>
      <c r="D1667" s="200">
        <v>2001.22</v>
      </c>
    </row>
    <row r="1668" spans="1:4" ht="13.5" x14ac:dyDescent="0.25">
      <c r="A1668" s="91">
        <v>102142</v>
      </c>
      <c r="B1668" s="198" t="s">
        <v>1750</v>
      </c>
      <c r="C1668" s="198" t="s">
        <v>143</v>
      </c>
      <c r="D1668" s="200">
        <v>1967.87</v>
      </c>
    </row>
    <row r="1669" spans="1:4" ht="13.5" x14ac:dyDescent="0.25">
      <c r="A1669" s="91">
        <v>102457</v>
      </c>
      <c r="B1669" s="198" t="s">
        <v>1751</v>
      </c>
      <c r="C1669" s="198" t="s">
        <v>143</v>
      </c>
      <c r="D1669" s="200">
        <v>1225.92</v>
      </c>
    </row>
    <row r="1670" spans="1:4" ht="13.5" x14ac:dyDescent="0.25">
      <c r="A1670" s="91">
        <v>94263</v>
      </c>
      <c r="B1670" s="198" t="s">
        <v>1752</v>
      </c>
      <c r="C1670" s="198" t="s">
        <v>76</v>
      </c>
      <c r="D1670" s="199">
        <v>28.97</v>
      </c>
    </row>
    <row r="1671" spans="1:4" ht="13.5" x14ac:dyDescent="0.25">
      <c r="A1671" s="91">
        <v>94264</v>
      </c>
      <c r="B1671" s="198" t="s">
        <v>1753</v>
      </c>
      <c r="C1671" s="198" t="s">
        <v>76</v>
      </c>
      <c r="D1671" s="199">
        <v>32.74</v>
      </c>
    </row>
    <row r="1672" spans="1:4" ht="13.5" x14ac:dyDescent="0.25">
      <c r="A1672" s="91">
        <v>94265</v>
      </c>
      <c r="B1672" s="198" t="s">
        <v>1754</v>
      </c>
      <c r="C1672" s="198" t="s">
        <v>76</v>
      </c>
      <c r="D1672" s="199">
        <v>36.61</v>
      </c>
    </row>
    <row r="1673" spans="1:4" ht="13.5" x14ac:dyDescent="0.25">
      <c r="A1673" s="91">
        <v>94266</v>
      </c>
      <c r="B1673" s="198" t="s">
        <v>1755</v>
      </c>
      <c r="C1673" s="198" t="s">
        <v>76</v>
      </c>
      <c r="D1673" s="199">
        <v>40.89</v>
      </c>
    </row>
    <row r="1674" spans="1:4" ht="13.5" x14ac:dyDescent="0.25">
      <c r="A1674" s="91">
        <v>94267</v>
      </c>
      <c r="B1674" s="198" t="s">
        <v>1756</v>
      </c>
      <c r="C1674" s="198" t="s">
        <v>76</v>
      </c>
      <c r="D1674" s="199">
        <v>42.73</v>
      </c>
    </row>
    <row r="1675" spans="1:4" ht="13.5" x14ac:dyDescent="0.25">
      <c r="A1675" s="91">
        <v>94268</v>
      </c>
      <c r="B1675" s="198" t="s">
        <v>1757</v>
      </c>
      <c r="C1675" s="198" t="s">
        <v>76</v>
      </c>
      <c r="D1675" s="199">
        <v>47.48</v>
      </c>
    </row>
    <row r="1676" spans="1:4" ht="13.5" x14ac:dyDescent="0.25">
      <c r="A1676" s="91">
        <v>94269</v>
      </c>
      <c r="B1676" s="198" t="s">
        <v>1758</v>
      </c>
      <c r="C1676" s="198" t="s">
        <v>76</v>
      </c>
      <c r="D1676" s="199">
        <v>59.61</v>
      </c>
    </row>
    <row r="1677" spans="1:4" ht="13.5" x14ac:dyDescent="0.25">
      <c r="A1677" s="91">
        <v>94270</v>
      </c>
      <c r="B1677" s="198" t="s">
        <v>1759</v>
      </c>
      <c r="C1677" s="198" t="s">
        <v>76</v>
      </c>
      <c r="D1677" s="199">
        <v>66.22</v>
      </c>
    </row>
    <row r="1678" spans="1:4" ht="13.5" x14ac:dyDescent="0.25">
      <c r="A1678" s="91">
        <v>94271</v>
      </c>
      <c r="B1678" s="198" t="s">
        <v>1760</v>
      </c>
      <c r="C1678" s="198" t="s">
        <v>76</v>
      </c>
      <c r="D1678" s="199">
        <v>72.61</v>
      </c>
    </row>
    <row r="1679" spans="1:4" ht="13.5" x14ac:dyDescent="0.25">
      <c r="A1679" s="91">
        <v>94272</v>
      </c>
      <c r="B1679" s="198" t="s">
        <v>1761</v>
      </c>
      <c r="C1679" s="198" t="s">
        <v>76</v>
      </c>
      <c r="D1679" s="199">
        <v>81.400000000000006</v>
      </c>
    </row>
    <row r="1680" spans="1:4" ht="13.5" x14ac:dyDescent="0.25">
      <c r="A1680" s="91">
        <v>94273</v>
      </c>
      <c r="B1680" s="198" t="s">
        <v>1762</v>
      </c>
      <c r="C1680" s="198" t="s">
        <v>76</v>
      </c>
      <c r="D1680" s="199">
        <v>38.340000000000003</v>
      </c>
    </row>
    <row r="1681" spans="1:4" ht="13.5" x14ac:dyDescent="0.25">
      <c r="A1681" s="91">
        <v>94274</v>
      </c>
      <c r="B1681" s="198" t="s">
        <v>1763</v>
      </c>
      <c r="C1681" s="198" t="s">
        <v>76</v>
      </c>
      <c r="D1681" s="199">
        <v>42.64</v>
      </c>
    </row>
    <row r="1682" spans="1:4" ht="13.5" x14ac:dyDescent="0.25">
      <c r="A1682" s="91">
        <v>94275</v>
      </c>
      <c r="B1682" s="198" t="s">
        <v>1764</v>
      </c>
      <c r="C1682" s="198" t="s">
        <v>76</v>
      </c>
      <c r="D1682" s="199">
        <v>36.159999999999997</v>
      </c>
    </row>
    <row r="1683" spans="1:4" ht="13.5" x14ac:dyDescent="0.25">
      <c r="A1683" s="91">
        <v>94276</v>
      </c>
      <c r="B1683" s="198" t="s">
        <v>1765</v>
      </c>
      <c r="C1683" s="198" t="s">
        <v>76</v>
      </c>
      <c r="D1683" s="199">
        <v>40.47</v>
      </c>
    </row>
    <row r="1684" spans="1:4" ht="13.5" x14ac:dyDescent="0.25">
      <c r="A1684" s="91">
        <v>94277</v>
      </c>
      <c r="B1684" s="198" t="s">
        <v>1766</v>
      </c>
      <c r="C1684" s="198" t="s">
        <v>76</v>
      </c>
      <c r="D1684" s="199">
        <v>30.8</v>
      </c>
    </row>
    <row r="1685" spans="1:4" ht="13.5" x14ac:dyDescent="0.25">
      <c r="A1685" s="91">
        <v>94278</v>
      </c>
      <c r="B1685" s="198" t="s">
        <v>1767</v>
      </c>
      <c r="C1685" s="198" t="s">
        <v>76</v>
      </c>
      <c r="D1685" s="199">
        <v>35.1</v>
      </c>
    </row>
    <row r="1686" spans="1:4" ht="13.5" x14ac:dyDescent="0.25">
      <c r="A1686" s="91">
        <v>94279</v>
      </c>
      <c r="B1686" s="198" t="s">
        <v>1768</v>
      </c>
      <c r="C1686" s="198" t="s">
        <v>76</v>
      </c>
      <c r="D1686" s="199">
        <v>33.76</v>
      </c>
    </row>
    <row r="1687" spans="1:4" ht="13.5" x14ac:dyDescent="0.25">
      <c r="A1687" s="91">
        <v>94280</v>
      </c>
      <c r="B1687" s="198" t="s">
        <v>1769</v>
      </c>
      <c r="C1687" s="198" t="s">
        <v>76</v>
      </c>
      <c r="D1687" s="199">
        <v>38.07</v>
      </c>
    </row>
    <row r="1688" spans="1:4" ht="13.5" x14ac:dyDescent="0.25">
      <c r="A1688" s="91">
        <v>94281</v>
      </c>
      <c r="B1688" s="198" t="s">
        <v>1770</v>
      </c>
      <c r="C1688" s="198" t="s">
        <v>76</v>
      </c>
      <c r="D1688" s="199">
        <v>47.03</v>
      </c>
    </row>
    <row r="1689" spans="1:4" ht="13.5" x14ac:dyDescent="0.25">
      <c r="A1689" s="91">
        <v>94282</v>
      </c>
      <c r="B1689" s="198" t="s">
        <v>1771</v>
      </c>
      <c r="C1689" s="198" t="s">
        <v>76</v>
      </c>
      <c r="D1689" s="199">
        <v>60.14</v>
      </c>
    </row>
    <row r="1690" spans="1:4" ht="13.5" x14ac:dyDescent="0.25">
      <c r="A1690" s="91">
        <v>94283</v>
      </c>
      <c r="B1690" s="198" t="s">
        <v>1772</v>
      </c>
      <c r="C1690" s="198" t="s">
        <v>76</v>
      </c>
      <c r="D1690" s="199">
        <v>58.41</v>
      </c>
    </row>
    <row r="1691" spans="1:4" ht="13.5" x14ac:dyDescent="0.25">
      <c r="A1691" s="91">
        <v>94284</v>
      </c>
      <c r="B1691" s="198" t="s">
        <v>1773</v>
      </c>
      <c r="C1691" s="198" t="s">
        <v>76</v>
      </c>
      <c r="D1691" s="199">
        <v>71.53</v>
      </c>
    </row>
    <row r="1692" spans="1:4" ht="13.5" x14ac:dyDescent="0.25">
      <c r="A1692" s="91">
        <v>94285</v>
      </c>
      <c r="B1692" s="198" t="s">
        <v>1774</v>
      </c>
      <c r="C1692" s="198" t="s">
        <v>76</v>
      </c>
      <c r="D1692" s="199">
        <v>69.180000000000007</v>
      </c>
    </row>
    <row r="1693" spans="1:4" ht="13.5" x14ac:dyDescent="0.25">
      <c r="A1693" s="91">
        <v>94286</v>
      </c>
      <c r="B1693" s="198" t="s">
        <v>1775</v>
      </c>
      <c r="C1693" s="198" t="s">
        <v>76</v>
      </c>
      <c r="D1693" s="199">
        <v>82.31</v>
      </c>
    </row>
    <row r="1694" spans="1:4" ht="13.5" x14ac:dyDescent="0.25">
      <c r="A1694" s="91">
        <v>94287</v>
      </c>
      <c r="B1694" s="198" t="s">
        <v>1776</v>
      </c>
      <c r="C1694" s="198" t="s">
        <v>76</v>
      </c>
      <c r="D1694" s="199">
        <v>37.47</v>
      </c>
    </row>
    <row r="1695" spans="1:4" ht="13.5" x14ac:dyDescent="0.25">
      <c r="A1695" s="91">
        <v>94288</v>
      </c>
      <c r="B1695" s="198" t="s">
        <v>1777</v>
      </c>
      <c r="C1695" s="198" t="s">
        <v>76</v>
      </c>
      <c r="D1695" s="199">
        <v>48.94</v>
      </c>
    </row>
    <row r="1696" spans="1:4" ht="13.5" x14ac:dyDescent="0.25">
      <c r="A1696" s="91">
        <v>94289</v>
      </c>
      <c r="B1696" s="198" t="s">
        <v>1778</v>
      </c>
      <c r="C1696" s="198" t="s">
        <v>76</v>
      </c>
      <c r="D1696" s="199">
        <v>45.76</v>
      </c>
    </row>
    <row r="1697" spans="1:4" ht="13.5" x14ac:dyDescent="0.25">
      <c r="A1697" s="91">
        <v>94290</v>
      </c>
      <c r="B1697" s="198" t="s">
        <v>1779</v>
      </c>
      <c r="C1697" s="198" t="s">
        <v>76</v>
      </c>
      <c r="D1697" s="199">
        <v>57.23</v>
      </c>
    </row>
    <row r="1698" spans="1:4" ht="13.5" x14ac:dyDescent="0.25">
      <c r="A1698" s="91">
        <v>94291</v>
      </c>
      <c r="B1698" s="198" t="s">
        <v>1780</v>
      </c>
      <c r="C1698" s="198" t="s">
        <v>76</v>
      </c>
      <c r="D1698" s="199">
        <v>53.47</v>
      </c>
    </row>
    <row r="1699" spans="1:4" ht="13.5" x14ac:dyDescent="0.25">
      <c r="A1699" s="91">
        <v>94292</v>
      </c>
      <c r="B1699" s="198" t="s">
        <v>1781</v>
      </c>
      <c r="C1699" s="198" t="s">
        <v>76</v>
      </c>
      <c r="D1699" s="199">
        <v>64.95</v>
      </c>
    </row>
    <row r="1700" spans="1:4" ht="13.5" x14ac:dyDescent="0.25">
      <c r="A1700" s="91">
        <v>94293</v>
      </c>
      <c r="B1700" s="198" t="s">
        <v>1782</v>
      </c>
      <c r="C1700" s="198" t="s">
        <v>76</v>
      </c>
      <c r="D1700" s="199">
        <v>134.27000000000001</v>
      </c>
    </row>
    <row r="1701" spans="1:4" ht="13.5" x14ac:dyDescent="0.25">
      <c r="A1701" s="91">
        <v>94294</v>
      </c>
      <c r="B1701" s="198" t="s">
        <v>1783</v>
      </c>
      <c r="C1701" s="198" t="s">
        <v>76</v>
      </c>
      <c r="D1701" s="199">
        <v>7.33</v>
      </c>
    </row>
    <row r="1702" spans="1:4" ht="13.5" x14ac:dyDescent="0.25">
      <c r="A1702" s="91">
        <v>102727</v>
      </c>
      <c r="B1702" s="198" t="s">
        <v>1784</v>
      </c>
      <c r="C1702" s="198" t="s">
        <v>348</v>
      </c>
      <c r="D1702" s="199">
        <v>81.64</v>
      </c>
    </row>
    <row r="1703" spans="1:4" ht="13.5" x14ac:dyDescent="0.25">
      <c r="A1703" s="91">
        <v>102728</v>
      </c>
      <c r="B1703" s="198" t="s">
        <v>1785</v>
      </c>
      <c r="C1703" s="198" t="s">
        <v>1375</v>
      </c>
      <c r="D1703" s="199">
        <v>18.350000000000001</v>
      </c>
    </row>
    <row r="1704" spans="1:4" ht="13.5" x14ac:dyDescent="0.25">
      <c r="A1704" s="91">
        <v>102729</v>
      </c>
      <c r="B1704" s="198" t="s">
        <v>1786</v>
      </c>
      <c r="C1704" s="198" t="s">
        <v>1375</v>
      </c>
      <c r="D1704" s="199">
        <v>17.34</v>
      </c>
    </row>
    <row r="1705" spans="1:4" ht="13.5" x14ac:dyDescent="0.25">
      <c r="A1705" s="91">
        <v>102730</v>
      </c>
      <c r="B1705" s="198" t="s">
        <v>1787</v>
      </c>
      <c r="C1705" s="198" t="s">
        <v>1375</v>
      </c>
      <c r="D1705" s="199">
        <v>15.57</v>
      </c>
    </row>
    <row r="1706" spans="1:4" ht="13.5" x14ac:dyDescent="0.25">
      <c r="A1706" s="91">
        <v>102731</v>
      </c>
      <c r="B1706" s="198" t="s">
        <v>1788</v>
      </c>
      <c r="C1706" s="198" t="s">
        <v>1375</v>
      </c>
      <c r="D1706" s="199">
        <v>13.17</v>
      </c>
    </row>
    <row r="1707" spans="1:4" ht="13.5" x14ac:dyDescent="0.25">
      <c r="A1707" s="91">
        <v>102732</v>
      </c>
      <c r="B1707" s="198" t="s">
        <v>1789</v>
      </c>
      <c r="C1707" s="198" t="s">
        <v>1375</v>
      </c>
      <c r="D1707" s="199">
        <v>12.55</v>
      </c>
    </row>
    <row r="1708" spans="1:4" ht="13.5" x14ac:dyDescent="0.25">
      <c r="A1708" s="91">
        <v>102733</v>
      </c>
      <c r="B1708" s="198" t="s">
        <v>1790</v>
      </c>
      <c r="C1708" s="198" t="s">
        <v>1375</v>
      </c>
      <c r="D1708" s="199">
        <v>14.12</v>
      </c>
    </row>
    <row r="1709" spans="1:4" ht="13.5" x14ac:dyDescent="0.25">
      <c r="A1709" s="91">
        <v>102734</v>
      </c>
      <c r="B1709" s="198" t="s">
        <v>1791</v>
      </c>
      <c r="C1709" s="198" t="s">
        <v>1375</v>
      </c>
      <c r="D1709" s="199">
        <v>16.989999999999998</v>
      </c>
    </row>
    <row r="1710" spans="1:4" ht="13.5" x14ac:dyDescent="0.25">
      <c r="A1710" s="91">
        <v>102735</v>
      </c>
      <c r="B1710" s="198" t="s">
        <v>1792</v>
      </c>
      <c r="C1710" s="198" t="s">
        <v>1375</v>
      </c>
      <c r="D1710" s="199">
        <v>16.309999999999999</v>
      </c>
    </row>
    <row r="1711" spans="1:4" ht="13.5" x14ac:dyDescent="0.25">
      <c r="A1711" s="91">
        <v>102736</v>
      </c>
      <c r="B1711" s="198" t="s">
        <v>1793</v>
      </c>
      <c r="C1711" s="198" t="s">
        <v>1444</v>
      </c>
      <c r="D1711" s="199">
        <v>423.44</v>
      </c>
    </row>
    <row r="1712" spans="1:4" ht="13.5" x14ac:dyDescent="0.25">
      <c r="A1712" s="91">
        <v>102737</v>
      </c>
      <c r="B1712" s="198" t="s">
        <v>1794</v>
      </c>
      <c r="C1712" s="198" t="s">
        <v>143</v>
      </c>
      <c r="D1712" s="200">
        <v>1020.79</v>
      </c>
    </row>
    <row r="1713" spans="1:4" ht="13.5" x14ac:dyDescent="0.25">
      <c r="A1713" s="91">
        <v>102738</v>
      </c>
      <c r="B1713" s="198" t="s">
        <v>1795</v>
      </c>
      <c r="C1713" s="198" t="s">
        <v>143</v>
      </c>
      <c r="D1713" s="200">
        <v>2110.2399999999998</v>
      </c>
    </row>
    <row r="1714" spans="1:4" ht="13.5" x14ac:dyDescent="0.25">
      <c r="A1714" s="91">
        <v>102739</v>
      </c>
      <c r="B1714" s="198" t="s">
        <v>1796</v>
      </c>
      <c r="C1714" s="198" t="s">
        <v>143</v>
      </c>
      <c r="D1714" s="200">
        <v>3554.11</v>
      </c>
    </row>
    <row r="1715" spans="1:4" ht="13.5" x14ac:dyDescent="0.25">
      <c r="A1715" s="91">
        <v>102740</v>
      </c>
      <c r="B1715" s="198" t="s">
        <v>1797</v>
      </c>
      <c r="C1715" s="198" t="s">
        <v>143</v>
      </c>
      <c r="D1715" s="200">
        <v>5354.11</v>
      </c>
    </row>
    <row r="1716" spans="1:4" ht="13.5" x14ac:dyDescent="0.25">
      <c r="A1716" s="91">
        <v>102741</v>
      </c>
      <c r="B1716" s="198" t="s">
        <v>1798</v>
      </c>
      <c r="C1716" s="198" t="s">
        <v>143</v>
      </c>
      <c r="D1716" s="200">
        <v>7549.17</v>
      </c>
    </row>
    <row r="1717" spans="1:4" ht="13.5" x14ac:dyDescent="0.25">
      <c r="A1717" s="91">
        <v>102742</v>
      </c>
      <c r="B1717" s="198" t="s">
        <v>1799</v>
      </c>
      <c r="C1717" s="198" t="s">
        <v>143</v>
      </c>
      <c r="D1717" s="200">
        <v>13131</v>
      </c>
    </row>
    <row r="1718" spans="1:4" ht="13.5" x14ac:dyDescent="0.25">
      <c r="A1718" s="91">
        <v>102743</v>
      </c>
      <c r="B1718" s="198" t="s">
        <v>1800</v>
      </c>
      <c r="C1718" s="198" t="s">
        <v>143</v>
      </c>
      <c r="D1718" s="200">
        <v>11746.59</v>
      </c>
    </row>
    <row r="1719" spans="1:4" ht="13.5" x14ac:dyDescent="0.25">
      <c r="A1719" s="91">
        <v>102744</v>
      </c>
      <c r="B1719" s="198" t="s">
        <v>1801</v>
      </c>
      <c r="C1719" s="198" t="s">
        <v>143</v>
      </c>
      <c r="D1719" s="200">
        <v>6465.6</v>
      </c>
    </row>
    <row r="1720" spans="1:4" ht="13.5" x14ac:dyDescent="0.25">
      <c r="A1720" s="91">
        <v>102745</v>
      </c>
      <c r="B1720" s="198" t="s">
        <v>1802</v>
      </c>
      <c r="C1720" s="198" t="s">
        <v>143</v>
      </c>
      <c r="D1720" s="200">
        <v>9130.9599999999991</v>
      </c>
    </row>
    <row r="1721" spans="1:4" ht="13.5" x14ac:dyDescent="0.25">
      <c r="A1721" s="91">
        <v>102746</v>
      </c>
      <c r="B1721" s="198" t="s">
        <v>1803</v>
      </c>
      <c r="C1721" s="198" t="s">
        <v>143</v>
      </c>
      <c r="D1721" s="200">
        <v>15904.79</v>
      </c>
    </row>
    <row r="1722" spans="1:4" ht="13.5" x14ac:dyDescent="0.25">
      <c r="A1722" s="91">
        <v>102747</v>
      </c>
      <c r="B1722" s="198" t="s">
        <v>1804</v>
      </c>
      <c r="C1722" s="198" t="s">
        <v>143</v>
      </c>
      <c r="D1722" s="200">
        <v>8030.65</v>
      </c>
    </row>
    <row r="1723" spans="1:4" ht="13.5" x14ac:dyDescent="0.25">
      <c r="A1723" s="91">
        <v>102748</v>
      </c>
      <c r="B1723" s="198" t="s">
        <v>1805</v>
      </c>
      <c r="C1723" s="198" t="s">
        <v>143</v>
      </c>
      <c r="D1723" s="200">
        <v>11289.52</v>
      </c>
    </row>
    <row r="1724" spans="1:4" ht="13.5" x14ac:dyDescent="0.25">
      <c r="A1724" s="91">
        <v>102749</v>
      </c>
      <c r="B1724" s="198" t="s">
        <v>1806</v>
      </c>
      <c r="C1724" s="198" t="s">
        <v>143</v>
      </c>
      <c r="D1724" s="200">
        <v>19472.75</v>
      </c>
    </row>
    <row r="1725" spans="1:4" ht="13.5" x14ac:dyDescent="0.25">
      <c r="A1725" s="91">
        <v>102750</v>
      </c>
      <c r="B1725" s="198" t="s">
        <v>1807</v>
      </c>
      <c r="C1725" s="198" t="s">
        <v>143</v>
      </c>
      <c r="D1725" s="200">
        <v>2582.21</v>
      </c>
    </row>
    <row r="1726" spans="1:4" ht="13.5" x14ac:dyDescent="0.25">
      <c r="A1726" s="91">
        <v>102751</v>
      </c>
      <c r="B1726" s="198" t="s">
        <v>1808</v>
      </c>
      <c r="C1726" s="198" t="s">
        <v>143</v>
      </c>
      <c r="D1726" s="200">
        <v>4530.7299999999996</v>
      </c>
    </row>
    <row r="1727" spans="1:4" ht="13.5" x14ac:dyDescent="0.25">
      <c r="A1727" s="91">
        <v>102752</v>
      </c>
      <c r="B1727" s="198" t="s">
        <v>1809</v>
      </c>
      <c r="C1727" s="198" t="s">
        <v>143</v>
      </c>
      <c r="D1727" s="200">
        <v>7269.59</v>
      </c>
    </row>
    <row r="1728" spans="1:4" ht="13.5" x14ac:dyDescent="0.25">
      <c r="A1728" s="91">
        <v>102753</v>
      </c>
      <c r="B1728" s="198" t="s">
        <v>1810</v>
      </c>
      <c r="C1728" s="198" t="s">
        <v>143</v>
      </c>
      <c r="D1728" s="200">
        <v>10827.33</v>
      </c>
    </row>
    <row r="1729" spans="1:4" ht="13.5" x14ac:dyDescent="0.25">
      <c r="A1729" s="91">
        <v>102754</v>
      </c>
      <c r="B1729" s="198" t="s">
        <v>1811</v>
      </c>
      <c r="C1729" s="198" t="s">
        <v>143</v>
      </c>
      <c r="D1729" s="200">
        <v>20687.830000000002</v>
      </c>
    </row>
    <row r="1730" spans="1:4" ht="13.5" x14ac:dyDescent="0.25">
      <c r="A1730" s="91">
        <v>102755</v>
      </c>
      <c r="B1730" s="198" t="s">
        <v>1812</v>
      </c>
      <c r="C1730" s="198" t="s">
        <v>143</v>
      </c>
      <c r="D1730" s="200">
        <v>10169.74</v>
      </c>
    </row>
    <row r="1731" spans="1:4" ht="13.5" x14ac:dyDescent="0.25">
      <c r="A1731" s="91">
        <v>102756</v>
      </c>
      <c r="B1731" s="198" t="s">
        <v>1813</v>
      </c>
      <c r="C1731" s="198" t="s">
        <v>143</v>
      </c>
      <c r="D1731" s="200">
        <v>15195.29</v>
      </c>
    </row>
    <row r="1732" spans="1:4" ht="13.5" x14ac:dyDescent="0.25">
      <c r="A1732" s="91">
        <v>102757</v>
      </c>
      <c r="B1732" s="198" t="s">
        <v>1814</v>
      </c>
      <c r="C1732" s="198" t="s">
        <v>143</v>
      </c>
      <c r="D1732" s="200">
        <v>28407.49</v>
      </c>
    </row>
    <row r="1733" spans="1:4" ht="13.5" x14ac:dyDescent="0.25">
      <c r="A1733" s="91">
        <v>102758</v>
      </c>
      <c r="B1733" s="198" t="s">
        <v>1815</v>
      </c>
      <c r="C1733" s="198" t="s">
        <v>143</v>
      </c>
      <c r="D1733" s="200">
        <v>13084.79</v>
      </c>
    </row>
    <row r="1734" spans="1:4" ht="13.5" x14ac:dyDescent="0.25">
      <c r="A1734" s="91">
        <v>102759</v>
      </c>
      <c r="B1734" s="198" t="s">
        <v>1816</v>
      </c>
      <c r="C1734" s="198" t="s">
        <v>143</v>
      </c>
      <c r="D1734" s="200">
        <v>19585.900000000001</v>
      </c>
    </row>
    <row r="1735" spans="1:4" ht="13.5" x14ac:dyDescent="0.25">
      <c r="A1735" s="91">
        <v>102760</v>
      </c>
      <c r="B1735" s="198" t="s">
        <v>1817</v>
      </c>
      <c r="C1735" s="198" t="s">
        <v>143</v>
      </c>
      <c r="D1735" s="200">
        <v>36274.839999999997</v>
      </c>
    </row>
    <row r="1736" spans="1:4" ht="13.5" x14ac:dyDescent="0.25">
      <c r="A1736" s="91">
        <v>102761</v>
      </c>
      <c r="B1736" s="198" t="s">
        <v>1818</v>
      </c>
      <c r="C1736" s="198" t="s">
        <v>143</v>
      </c>
      <c r="D1736" s="200">
        <v>12191.8</v>
      </c>
    </row>
    <row r="1737" spans="1:4" ht="13.5" x14ac:dyDescent="0.25">
      <c r="A1737" s="91">
        <v>102762</v>
      </c>
      <c r="B1737" s="198" t="s">
        <v>1819</v>
      </c>
      <c r="C1737" s="198" t="s">
        <v>143</v>
      </c>
      <c r="D1737" s="200">
        <v>18929.13</v>
      </c>
    </row>
    <row r="1738" spans="1:4" ht="13.5" x14ac:dyDescent="0.25">
      <c r="A1738" s="91">
        <v>102763</v>
      </c>
      <c r="B1738" s="198" t="s">
        <v>1820</v>
      </c>
      <c r="C1738" s="198" t="s">
        <v>143</v>
      </c>
      <c r="D1738" s="200">
        <v>26525.96</v>
      </c>
    </row>
    <row r="1739" spans="1:4" ht="13.5" x14ac:dyDescent="0.25">
      <c r="A1739" s="91">
        <v>102764</v>
      </c>
      <c r="B1739" s="198" t="s">
        <v>1821</v>
      </c>
      <c r="C1739" s="198" t="s">
        <v>143</v>
      </c>
      <c r="D1739" s="200">
        <v>37701.160000000003</v>
      </c>
    </row>
    <row r="1740" spans="1:4" ht="13.5" x14ac:dyDescent="0.25">
      <c r="A1740" s="91">
        <v>102765</v>
      </c>
      <c r="B1740" s="198" t="s">
        <v>1822</v>
      </c>
      <c r="C1740" s="198" t="s">
        <v>143</v>
      </c>
      <c r="D1740" s="200">
        <v>15040.18</v>
      </c>
    </row>
    <row r="1741" spans="1:4" ht="13.5" x14ac:dyDescent="0.25">
      <c r="A1741" s="91">
        <v>102766</v>
      </c>
      <c r="B1741" s="198" t="s">
        <v>1823</v>
      </c>
      <c r="C1741" s="198" t="s">
        <v>143</v>
      </c>
      <c r="D1741" s="200">
        <v>22833.41</v>
      </c>
    </row>
    <row r="1742" spans="1:4" ht="13.5" x14ac:dyDescent="0.25">
      <c r="A1742" s="91">
        <v>102767</v>
      </c>
      <c r="B1742" s="198" t="s">
        <v>1824</v>
      </c>
      <c r="C1742" s="198" t="s">
        <v>143</v>
      </c>
      <c r="D1742" s="200">
        <v>32343.02</v>
      </c>
    </row>
    <row r="1743" spans="1:4" ht="13.5" x14ac:dyDescent="0.25">
      <c r="A1743" s="91">
        <v>102768</v>
      </c>
      <c r="B1743" s="198" t="s">
        <v>1825</v>
      </c>
      <c r="C1743" s="198" t="s">
        <v>143</v>
      </c>
      <c r="D1743" s="200">
        <v>45601.42</v>
      </c>
    </row>
    <row r="1744" spans="1:4" ht="13.5" x14ac:dyDescent="0.25">
      <c r="A1744" s="91">
        <v>102769</v>
      </c>
      <c r="B1744" s="198" t="s">
        <v>1826</v>
      </c>
      <c r="C1744" s="198" t="s">
        <v>143</v>
      </c>
      <c r="D1744" s="200">
        <v>17332.77</v>
      </c>
    </row>
    <row r="1745" spans="1:4" ht="13.5" x14ac:dyDescent="0.25">
      <c r="A1745" s="91">
        <v>102770</v>
      </c>
      <c r="B1745" s="198" t="s">
        <v>1827</v>
      </c>
      <c r="C1745" s="198" t="s">
        <v>143</v>
      </c>
      <c r="D1745" s="200">
        <v>26806.560000000001</v>
      </c>
    </row>
    <row r="1746" spans="1:4" ht="13.5" x14ac:dyDescent="0.25">
      <c r="A1746" s="91">
        <v>102771</v>
      </c>
      <c r="B1746" s="198" t="s">
        <v>1828</v>
      </c>
      <c r="C1746" s="198" t="s">
        <v>143</v>
      </c>
      <c r="D1746" s="200">
        <v>37944.11</v>
      </c>
    </row>
    <row r="1747" spans="1:4" ht="13.5" x14ac:dyDescent="0.25">
      <c r="A1747" s="91">
        <v>102772</v>
      </c>
      <c r="B1747" s="198" t="s">
        <v>1829</v>
      </c>
      <c r="C1747" s="198" t="s">
        <v>143</v>
      </c>
      <c r="D1747" s="200">
        <v>54139.74</v>
      </c>
    </row>
    <row r="1748" spans="1:4" ht="13.5" x14ac:dyDescent="0.25">
      <c r="A1748" s="91">
        <v>102773</v>
      </c>
      <c r="B1748" s="198" t="s">
        <v>1830</v>
      </c>
      <c r="C1748" s="198" t="s">
        <v>143</v>
      </c>
      <c r="D1748" s="200">
        <v>6497.72</v>
      </c>
    </row>
    <row r="1749" spans="1:4" ht="13.5" x14ac:dyDescent="0.25">
      <c r="A1749" s="91">
        <v>102774</v>
      </c>
      <c r="B1749" s="198" t="s">
        <v>1831</v>
      </c>
      <c r="C1749" s="198" t="s">
        <v>143</v>
      </c>
      <c r="D1749" s="200">
        <v>6497.72</v>
      </c>
    </row>
    <row r="1750" spans="1:4" ht="13.5" x14ac:dyDescent="0.25">
      <c r="A1750" s="91">
        <v>102775</v>
      </c>
      <c r="B1750" s="198" t="s">
        <v>1832</v>
      </c>
      <c r="C1750" s="198" t="s">
        <v>143</v>
      </c>
      <c r="D1750" s="200">
        <v>9685.76</v>
      </c>
    </row>
    <row r="1751" spans="1:4" ht="13.5" x14ac:dyDescent="0.25">
      <c r="A1751" s="91">
        <v>102776</v>
      </c>
      <c r="B1751" s="198" t="s">
        <v>1833</v>
      </c>
      <c r="C1751" s="198" t="s">
        <v>143</v>
      </c>
      <c r="D1751" s="200">
        <v>9685.76</v>
      </c>
    </row>
    <row r="1752" spans="1:4" ht="13.5" x14ac:dyDescent="0.25">
      <c r="A1752" s="91">
        <v>102777</v>
      </c>
      <c r="B1752" s="198" t="s">
        <v>1834</v>
      </c>
      <c r="C1752" s="198" t="s">
        <v>143</v>
      </c>
      <c r="D1752" s="200">
        <v>14651.55</v>
      </c>
    </row>
    <row r="1753" spans="1:4" ht="13.5" x14ac:dyDescent="0.25">
      <c r="A1753" s="91">
        <v>102778</v>
      </c>
      <c r="B1753" s="198" t="s">
        <v>1835</v>
      </c>
      <c r="C1753" s="198" t="s">
        <v>143</v>
      </c>
      <c r="D1753" s="200">
        <v>21531.85</v>
      </c>
    </row>
    <row r="1754" spans="1:4" ht="13.5" x14ac:dyDescent="0.25">
      <c r="A1754" s="91">
        <v>102779</v>
      </c>
      <c r="B1754" s="198" t="s">
        <v>1836</v>
      </c>
      <c r="C1754" s="198" t="s">
        <v>143</v>
      </c>
      <c r="D1754" s="200">
        <v>6497.72</v>
      </c>
    </row>
    <row r="1755" spans="1:4" ht="13.5" x14ac:dyDescent="0.25">
      <c r="A1755" s="91">
        <v>102780</v>
      </c>
      <c r="B1755" s="198" t="s">
        <v>1837</v>
      </c>
      <c r="C1755" s="198" t="s">
        <v>143</v>
      </c>
      <c r="D1755" s="200">
        <v>7478.46</v>
      </c>
    </row>
    <row r="1756" spans="1:4" ht="13.5" x14ac:dyDescent="0.25">
      <c r="A1756" s="91">
        <v>102781</v>
      </c>
      <c r="B1756" s="198" t="s">
        <v>1838</v>
      </c>
      <c r="C1756" s="198" t="s">
        <v>143</v>
      </c>
      <c r="D1756" s="200">
        <v>11065</v>
      </c>
    </row>
    <row r="1757" spans="1:4" ht="13.5" x14ac:dyDescent="0.25">
      <c r="A1757" s="91">
        <v>102782</v>
      </c>
      <c r="B1757" s="198" t="s">
        <v>1839</v>
      </c>
      <c r="C1757" s="198" t="s">
        <v>143</v>
      </c>
      <c r="D1757" s="200">
        <v>12263.53</v>
      </c>
    </row>
    <row r="1758" spans="1:4" ht="13.5" x14ac:dyDescent="0.25">
      <c r="A1758" s="91">
        <v>102783</v>
      </c>
      <c r="B1758" s="198" t="s">
        <v>1840</v>
      </c>
      <c r="C1758" s="198" t="s">
        <v>143</v>
      </c>
      <c r="D1758" s="200">
        <v>16248.58</v>
      </c>
    </row>
    <row r="1759" spans="1:4" ht="13.5" x14ac:dyDescent="0.25">
      <c r="A1759" s="91">
        <v>102784</v>
      </c>
      <c r="B1759" s="198" t="s">
        <v>1841</v>
      </c>
      <c r="C1759" s="198" t="s">
        <v>143</v>
      </c>
      <c r="D1759" s="200">
        <v>24972</v>
      </c>
    </row>
    <row r="1760" spans="1:4" ht="13.5" x14ac:dyDescent="0.25">
      <c r="A1760" s="91">
        <v>102785</v>
      </c>
      <c r="B1760" s="198" t="s">
        <v>1842</v>
      </c>
      <c r="C1760" s="198" t="s">
        <v>143</v>
      </c>
      <c r="D1760" s="200">
        <v>7478.46</v>
      </c>
    </row>
    <row r="1761" spans="1:4" ht="13.5" x14ac:dyDescent="0.25">
      <c r="A1761" s="91">
        <v>102786</v>
      </c>
      <c r="B1761" s="198" t="s">
        <v>1843</v>
      </c>
      <c r="C1761" s="198" t="s">
        <v>143</v>
      </c>
      <c r="D1761" s="200">
        <v>8278.48</v>
      </c>
    </row>
    <row r="1762" spans="1:4" ht="13.5" x14ac:dyDescent="0.25">
      <c r="A1762" s="91">
        <v>102787</v>
      </c>
      <c r="B1762" s="198" t="s">
        <v>1844</v>
      </c>
      <c r="C1762" s="198" t="s">
        <v>143</v>
      </c>
      <c r="D1762" s="200">
        <v>12263.53</v>
      </c>
    </row>
    <row r="1763" spans="1:4" ht="13.5" x14ac:dyDescent="0.25">
      <c r="A1763" s="91">
        <v>102788</v>
      </c>
      <c r="B1763" s="198" t="s">
        <v>1845</v>
      </c>
      <c r="C1763" s="198" t="s">
        <v>143</v>
      </c>
      <c r="D1763" s="200">
        <v>13428.17</v>
      </c>
    </row>
    <row r="1764" spans="1:4" ht="13.5" x14ac:dyDescent="0.25">
      <c r="A1764" s="91">
        <v>102789</v>
      </c>
      <c r="B1764" s="198" t="s">
        <v>1846</v>
      </c>
      <c r="C1764" s="198" t="s">
        <v>143</v>
      </c>
      <c r="D1764" s="200">
        <v>17642.3</v>
      </c>
    </row>
    <row r="1765" spans="1:4" ht="13.5" x14ac:dyDescent="0.25">
      <c r="A1765" s="91">
        <v>102790</v>
      </c>
      <c r="B1765" s="198" t="s">
        <v>1847</v>
      </c>
      <c r="C1765" s="198" t="s">
        <v>143</v>
      </c>
      <c r="D1765" s="200">
        <v>28976.9</v>
      </c>
    </row>
    <row r="1766" spans="1:4" ht="13.5" x14ac:dyDescent="0.25">
      <c r="A1766" s="91">
        <v>102791</v>
      </c>
      <c r="B1766" s="198" t="s">
        <v>1848</v>
      </c>
      <c r="C1766" s="198" t="s">
        <v>143</v>
      </c>
      <c r="D1766" s="200">
        <v>23537.9</v>
      </c>
    </row>
    <row r="1767" spans="1:4" ht="13.5" x14ac:dyDescent="0.25">
      <c r="A1767" s="91">
        <v>102792</v>
      </c>
      <c r="B1767" s="198" t="s">
        <v>1849</v>
      </c>
      <c r="C1767" s="198" t="s">
        <v>143</v>
      </c>
      <c r="D1767" s="200">
        <v>38175.919999999998</v>
      </c>
    </row>
    <row r="1768" spans="1:4" ht="13.5" x14ac:dyDescent="0.25">
      <c r="A1768" s="91">
        <v>102793</v>
      </c>
      <c r="B1768" s="198" t="s">
        <v>1850</v>
      </c>
      <c r="C1768" s="198" t="s">
        <v>143</v>
      </c>
      <c r="D1768" s="200">
        <v>51248.54</v>
      </c>
    </row>
    <row r="1769" spans="1:4" ht="13.5" x14ac:dyDescent="0.25">
      <c r="A1769" s="91">
        <v>102794</v>
      </c>
      <c r="B1769" s="198" t="s">
        <v>1851</v>
      </c>
      <c r="C1769" s="198" t="s">
        <v>143</v>
      </c>
      <c r="D1769" s="200">
        <v>73294.649999999994</v>
      </c>
    </row>
    <row r="1770" spans="1:4" ht="13.5" x14ac:dyDescent="0.25">
      <c r="A1770" s="91">
        <v>102795</v>
      </c>
      <c r="B1770" s="198" t="s">
        <v>1852</v>
      </c>
      <c r="C1770" s="198" t="s">
        <v>143</v>
      </c>
      <c r="D1770" s="200">
        <v>25129.18</v>
      </c>
    </row>
    <row r="1771" spans="1:4" ht="13.5" x14ac:dyDescent="0.25">
      <c r="A1771" s="91">
        <v>102796</v>
      </c>
      <c r="B1771" s="198" t="s">
        <v>1853</v>
      </c>
      <c r="C1771" s="198" t="s">
        <v>143</v>
      </c>
      <c r="D1771" s="200">
        <v>40391.910000000003</v>
      </c>
    </row>
    <row r="1772" spans="1:4" ht="13.5" x14ac:dyDescent="0.25">
      <c r="A1772" s="91">
        <v>102797</v>
      </c>
      <c r="B1772" s="198" t="s">
        <v>1854</v>
      </c>
      <c r="C1772" s="198" t="s">
        <v>143</v>
      </c>
      <c r="D1772" s="200">
        <v>57214.879999999997</v>
      </c>
    </row>
    <row r="1773" spans="1:4" ht="13.5" x14ac:dyDescent="0.25">
      <c r="A1773" s="91">
        <v>102798</v>
      </c>
      <c r="B1773" s="198" t="s">
        <v>1855</v>
      </c>
      <c r="C1773" s="198" t="s">
        <v>143</v>
      </c>
      <c r="D1773" s="200">
        <v>69945.06</v>
      </c>
    </row>
    <row r="1774" spans="1:4" ht="13.5" x14ac:dyDescent="0.25">
      <c r="A1774" s="91">
        <v>102799</v>
      </c>
      <c r="B1774" s="198" t="s">
        <v>1856</v>
      </c>
      <c r="C1774" s="198" t="s">
        <v>143</v>
      </c>
      <c r="D1774" s="200">
        <v>25660.52</v>
      </c>
    </row>
    <row r="1775" spans="1:4" ht="13.5" x14ac:dyDescent="0.25">
      <c r="A1775" s="91">
        <v>102800</v>
      </c>
      <c r="B1775" s="198" t="s">
        <v>1857</v>
      </c>
      <c r="C1775" s="198" t="s">
        <v>143</v>
      </c>
      <c r="D1775" s="200">
        <v>44357.35</v>
      </c>
    </row>
    <row r="1776" spans="1:4" ht="13.5" x14ac:dyDescent="0.25">
      <c r="A1776" s="91">
        <v>102801</v>
      </c>
      <c r="B1776" s="198" t="s">
        <v>1858</v>
      </c>
      <c r="C1776" s="198" t="s">
        <v>143</v>
      </c>
      <c r="D1776" s="200">
        <v>62025.52</v>
      </c>
    </row>
    <row r="1777" spans="1:4" ht="13.5" x14ac:dyDescent="0.25">
      <c r="A1777" s="91">
        <v>102802</v>
      </c>
      <c r="B1777" s="198" t="s">
        <v>1859</v>
      </c>
      <c r="C1777" s="198" t="s">
        <v>143</v>
      </c>
      <c r="D1777" s="200">
        <v>74334.570000000007</v>
      </c>
    </row>
    <row r="1778" spans="1:4" ht="13.5" x14ac:dyDescent="0.25">
      <c r="A1778" s="91">
        <v>101570</v>
      </c>
      <c r="B1778" s="198" t="s">
        <v>1860</v>
      </c>
      <c r="C1778" s="198" t="s">
        <v>348</v>
      </c>
      <c r="D1778" s="199">
        <v>24.46</v>
      </c>
    </row>
    <row r="1779" spans="1:4" ht="13.5" x14ac:dyDescent="0.25">
      <c r="A1779" s="91">
        <v>101571</v>
      </c>
      <c r="B1779" s="198" t="s">
        <v>1861</v>
      </c>
      <c r="C1779" s="198" t="s">
        <v>348</v>
      </c>
      <c r="D1779" s="199">
        <v>32.94</v>
      </c>
    </row>
    <row r="1780" spans="1:4" ht="13.5" x14ac:dyDescent="0.25">
      <c r="A1780" s="91">
        <v>101572</v>
      </c>
      <c r="B1780" s="198" t="s">
        <v>1862</v>
      </c>
      <c r="C1780" s="198" t="s">
        <v>348</v>
      </c>
      <c r="D1780" s="199">
        <v>19.29</v>
      </c>
    </row>
    <row r="1781" spans="1:4" ht="13.5" x14ac:dyDescent="0.25">
      <c r="A1781" s="91">
        <v>101573</v>
      </c>
      <c r="B1781" s="198" t="s">
        <v>1863</v>
      </c>
      <c r="C1781" s="198" t="s">
        <v>348</v>
      </c>
      <c r="D1781" s="199">
        <v>27.77</v>
      </c>
    </row>
    <row r="1782" spans="1:4" ht="13.5" x14ac:dyDescent="0.25">
      <c r="A1782" s="91">
        <v>101574</v>
      </c>
      <c r="B1782" s="198" t="s">
        <v>1864</v>
      </c>
      <c r="C1782" s="198" t="s">
        <v>348</v>
      </c>
      <c r="D1782" s="199">
        <v>14.95</v>
      </c>
    </row>
    <row r="1783" spans="1:4" ht="13.5" x14ac:dyDescent="0.25">
      <c r="A1783" s="91">
        <v>101575</v>
      </c>
      <c r="B1783" s="198" t="s">
        <v>1865</v>
      </c>
      <c r="C1783" s="198" t="s">
        <v>348</v>
      </c>
      <c r="D1783" s="199">
        <v>23.6</v>
      </c>
    </row>
    <row r="1784" spans="1:4" ht="13.5" x14ac:dyDescent="0.25">
      <c r="A1784" s="91">
        <v>101576</v>
      </c>
      <c r="B1784" s="198" t="s">
        <v>1866</v>
      </c>
      <c r="C1784" s="198" t="s">
        <v>348</v>
      </c>
      <c r="D1784" s="199">
        <v>44.88</v>
      </c>
    </row>
    <row r="1785" spans="1:4" ht="13.5" x14ac:dyDescent="0.25">
      <c r="A1785" s="91">
        <v>101577</v>
      </c>
      <c r="B1785" s="198" t="s">
        <v>1867</v>
      </c>
      <c r="C1785" s="198" t="s">
        <v>348</v>
      </c>
      <c r="D1785" s="199">
        <v>55.74</v>
      </c>
    </row>
    <row r="1786" spans="1:4" ht="13.5" x14ac:dyDescent="0.25">
      <c r="A1786" s="91">
        <v>101578</v>
      </c>
      <c r="B1786" s="198" t="s">
        <v>1868</v>
      </c>
      <c r="C1786" s="198" t="s">
        <v>348</v>
      </c>
      <c r="D1786" s="199">
        <v>37.32</v>
      </c>
    </row>
    <row r="1787" spans="1:4" ht="13.5" x14ac:dyDescent="0.25">
      <c r="A1787" s="91">
        <v>101579</v>
      </c>
      <c r="B1787" s="198" t="s">
        <v>1869</v>
      </c>
      <c r="C1787" s="198" t="s">
        <v>348</v>
      </c>
      <c r="D1787" s="199">
        <v>48.17</v>
      </c>
    </row>
    <row r="1788" spans="1:4" ht="13.5" x14ac:dyDescent="0.25">
      <c r="A1788" s="91">
        <v>101580</v>
      </c>
      <c r="B1788" s="198" t="s">
        <v>1870</v>
      </c>
      <c r="C1788" s="198" t="s">
        <v>348</v>
      </c>
      <c r="D1788" s="199">
        <v>33.5</v>
      </c>
    </row>
    <row r="1789" spans="1:4" ht="13.5" x14ac:dyDescent="0.25">
      <c r="A1789" s="91">
        <v>101581</v>
      </c>
      <c r="B1789" s="198" t="s">
        <v>1871</v>
      </c>
      <c r="C1789" s="198" t="s">
        <v>348</v>
      </c>
      <c r="D1789" s="199">
        <v>44.52</v>
      </c>
    </row>
    <row r="1790" spans="1:4" ht="13.5" x14ac:dyDescent="0.25">
      <c r="A1790" s="91">
        <v>101582</v>
      </c>
      <c r="B1790" s="198" t="s">
        <v>1872</v>
      </c>
      <c r="C1790" s="198" t="s">
        <v>348</v>
      </c>
      <c r="D1790" s="199">
        <v>73.900000000000006</v>
      </c>
    </row>
    <row r="1791" spans="1:4" ht="13.5" x14ac:dyDescent="0.25">
      <c r="A1791" s="91">
        <v>101583</v>
      </c>
      <c r="B1791" s="198" t="s">
        <v>1873</v>
      </c>
      <c r="C1791" s="198" t="s">
        <v>348</v>
      </c>
      <c r="D1791" s="199">
        <v>90.79</v>
      </c>
    </row>
    <row r="1792" spans="1:4" ht="13.5" x14ac:dyDescent="0.25">
      <c r="A1792" s="91">
        <v>101584</v>
      </c>
      <c r="B1792" s="198" t="s">
        <v>1874</v>
      </c>
      <c r="C1792" s="198" t="s">
        <v>348</v>
      </c>
      <c r="D1792" s="199">
        <v>61.09</v>
      </c>
    </row>
    <row r="1793" spans="1:4" ht="13.5" x14ac:dyDescent="0.25">
      <c r="A1793" s="91">
        <v>101585</v>
      </c>
      <c r="B1793" s="198" t="s">
        <v>1875</v>
      </c>
      <c r="C1793" s="198" t="s">
        <v>348</v>
      </c>
      <c r="D1793" s="199">
        <v>77.97</v>
      </c>
    </row>
    <row r="1794" spans="1:4" ht="13.5" x14ac:dyDescent="0.25">
      <c r="A1794" s="91">
        <v>101586</v>
      </c>
      <c r="B1794" s="198" t="s">
        <v>1876</v>
      </c>
      <c r="C1794" s="198" t="s">
        <v>348</v>
      </c>
      <c r="D1794" s="199">
        <v>53.47</v>
      </c>
    </row>
    <row r="1795" spans="1:4" ht="13.5" x14ac:dyDescent="0.25">
      <c r="A1795" s="91">
        <v>101587</v>
      </c>
      <c r="B1795" s="198" t="s">
        <v>1877</v>
      </c>
      <c r="C1795" s="198" t="s">
        <v>348</v>
      </c>
      <c r="D1795" s="199">
        <v>70.53</v>
      </c>
    </row>
    <row r="1796" spans="1:4" ht="13.5" x14ac:dyDescent="0.25">
      <c r="A1796" s="91">
        <v>101588</v>
      </c>
      <c r="B1796" s="198" t="s">
        <v>1878</v>
      </c>
      <c r="C1796" s="198" t="s">
        <v>348</v>
      </c>
      <c r="D1796" s="199">
        <v>85.44</v>
      </c>
    </row>
    <row r="1797" spans="1:4" ht="13.5" x14ac:dyDescent="0.25">
      <c r="A1797" s="91">
        <v>101589</v>
      </c>
      <c r="B1797" s="198" t="s">
        <v>1879</v>
      </c>
      <c r="C1797" s="198" t="s">
        <v>348</v>
      </c>
      <c r="D1797" s="199">
        <v>123.85</v>
      </c>
    </row>
    <row r="1798" spans="1:4" ht="13.5" x14ac:dyDescent="0.25">
      <c r="A1798" s="91">
        <v>101590</v>
      </c>
      <c r="B1798" s="198" t="s">
        <v>1880</v>
      </c>
      <c r="C1798" s="198" t="s">
        <v>348</v>
      </c>
      <c r="D1798" s="199">
        <v>65.03</v>
      </c>
    </row>
    <row r="1799" spans="1:4" ht="13.5" x14ac:dyDescent="0.25">
      <c r="A1799" s="91">
        <v>101591</v>
      </c>
      <c r="B1799" s="198" t="s">
        <v>1881</v>
      </c>
      <c r="C1799" s="198" t="s">
        <v>348</v>
      </c>
      <c r="D1799" s="199">
        <v>103.44</v>
      </c>
    </row>
    <row r="1800" spans="1:4" ht="13.5" x14ac:dyDescent="0.25">
      <c r="A1800" s="91">
        <v>101592</v>
      </c>
      <c r="B1800" s="198" t="s">
        <v>1882</v>
      </c>
      <c r="C1800" s="198" t="s">
        <v>348</v>
      </c>
      <c r="D1800" s="199">
        <v>46.52</v>
      </c>
    </row>
    <row r="1801" spans="1:4" ht="13.5" x14ac:dyDescent="0.25">
      <c r="A1801" s="91">
        <v>101593</v>
      </c>
      <c r="B1801" s="198" t="s">
        <v>1883</v>
      </c>
      <c r="C1801" s="198" t="s">
        <v>348</v>
      </c>
      <c r="D1801" s="199">
        <v>85.08</v>
      </c>
    </row>
    <row r="1802" spans="1:4" ht="13.5" x14ac:dyDescent="0.25">
      <c r="A1802" s="91">
        <v>101600</v>
      </c>
      <c r="B1802" s="198" t="s">
        <v>1884</v>
      </c>
      <c r="C1802" s="198" t="s">
        <v>348</v>
      </c>
      <c r="D1802" s="199">
        <v>15.71</v>
      </c>
    </row>
    <row r="1803" spans="1:4" ht="13.5" x14ac:dyDescent="0.25">
      <c r="A1803" s="91">
        <v>101601</v>
      </c>
      <c r="B1803" s="198" t="s">
        <v>1885</v>
      </c>
      <c r="C1803" s="198" t="s">
        <v>348</v>
      </c>
      <c r="D1803" s="199">
        <v>23.26</v>
      </c>
    </row>
    <row r="1804" spans="1:4" ht="13.5" x14ac:dyDescent="0.25">
      <c r="A1804" s="91">
        <v>101602</v>
      </c>
      <c r="B1804" s="198" t="s">
        <v>1886</v>
      </c>
      <c r="C1804" s="198" t="s">
        <v>348</v>
      </c>
      <c r="D1804" s="199">
        <v>11.65</v>
      </c>
    </row>
    <row r="1805" spans="1:4" ht="13.5" x14ac:dyDescent="0.25">
      <c r="A1805" s="91">
        <v>101603</v>
      </c>
      <c r="B1805" s="198" t="s">
        <v>1887</v>
      </c>
      <c r="C1805" s="198" t="s">
        <v>348</v>
      </c>
      <c r="D1805" s="199">
        <v>19.2</v>
      </c>
    </row>
    <row r="1806" spans="1:4" ht="13.5" x14ac:dyDescent="0.25">
      <c r="A1806" s="91">
        <v>101604</v>
      </c>
      <c r="B1806" s="198" t="s">
        <v>1888</v>
      </c>
      <c r="C1806" s="198" t="s">
        <v>348</v>
      </c>
      <c r="D1806" s="199">
        <v>7.62</v>
      </c>
    </row>
    <row r="1807" spans="1:4" ht="13.5" x14ac:dyDescent="0.25">
      <c r="A1807" s="91">
        <v>101605</v>
      </c>
      <c r="B1807" s="198" t="s">
        <v>1889</v>
      </c>
      <c r="C1807" s="198" t="s">
        <v>348</v>
      </c>
      <c r="D1807" s="199">
        <v>15.16</v>
      </c>
    </row>
    <row r="1808" spans="1:4" ht="13.5" x14ac:dyDescent="0.25">
      <c r="A1808" s="91">
        <v>90788</v>
      </c>
      <c r="B1808" s="198" t="s">
        <v>1890</v>
      </c>
      <c r="C1808" s="198" t="s">
        <v>143</v>
      </c>
      <c r="D1808" s="199">
        <v>634.12</v>
      </c>
    </row>
    <row r="1809" spans="1:4" ht="13.5" x14ac:dyDescent="0.25">
      <c r="A1809" s="91">
        <v>90789</v>
      </c>
      <c r="B1809" s="198" t="s">
        <v>1891</v>
      </c>
      <c r="C1809" s="198" t="s">
        <v>143</v>
      </c>
      <c r="D1809" s="199">
        <v>635.76</v>
      </c>
    </row>
    <row r="1810" spans="1:4" ht="13.5" x14ac:dyDescent="0.25">
      <c r="A1810" s="91">
        <v>90790</v>
      </c>
      <c r="B1810" s="198" t="s">
        <v>1892</v>
      </c>
      <c r="C1810" s="198" t="s">
        <v>143</v>
      </c>
      <c r="D1810" s="199">
        <v>655.93</v>
      </c>
    </row>
    <row r="1811" spans="1:4" ht="13.5" x14ac:dyDescent="0.25">
      <c r="A1811" s="91">
        <v>90791</v>
      </c>
      <c r="B1811" s="198" t="s">
        <v>1893</v>
      </c>
      <c r="C1811" s="198" t="s">
        <v>143</v>
      </c>
      <c r="D1811" s="199">
        <v>769.42</v>
      </c>
    </row>
    <row r="1812" spans="1:4" ht="13.5" x14ac:dyDescent="0.25">
      <c r="A1812" s="91">
        <v>90793</v>
      </c>
      <c r="B1812" s="198" t="s">
        <v>1894</v>
      </c>
      <c r="C1812" s="198" t="s">
        <v>143</v>
      </c>
      <c r="D1812" s="199">
        <v>815.14</v>
      </c>
    </row>
    <row r="1813" spans="1:4" ht="13.5" x14ac:dyDescent="0.25">
      <c r="A1813" s="91">
        <v>90794</v>
      </c>
      <c r="B1813" s="198" t="s">
        <v>1895</v>
      </c>
      <c r="C1813" s="198" t="s">
        <v>143</v>
      </c>
      <c r="D1813" s="199">
        <v>562.19000000000005</v>
      </c>
    </row>
    <row r="1814" spans="1:4" ht="13.5" x14ac:dyDescent="0.25">
      <c r="A1814" s="91">
        <v>90795</v>
      </c>
      <c r="B1814" s="198" t="s">
        <v>1896</v>
      </c>
      <c r="C1814" s="198" t="s">
        <v>143</v>
      </c>
      <c r="D1814" s="199">
        <v>569.53</v>
      </c>
    </row>
    <row r="1815" spans="1:4" ht="13.5" x14ac:dyDescent="0.25">
      <c r="A1815" s="91">
        <v>90796</v>
      </c>
      <c r="B1815" s="198" t="s">
        <v>1897</v>
      </c>
      <c r="C1815" s="198" t="s">
        <v>143</v>
      </c>
      <c r="D1815" s="199">
        <v>576.88</v>
      </c>
    </row>
    <row r="1816" spans="1:4" ht="13.5" x14ac:dyDescent="0.25">
      <c r="A1816" s="91">
        <v>90797</v>
      </c>
      <c r="B1816" s="198" t="s">
        <v>1898</v>
      </c>
      <c r="C1816" s="198" t="s">
        <v>143</v>
      </c>
      <c r="D1816" s="199">
        <v>584.22</v>
      </c>
    </row>
    <row r="1817" spans="1:4" ht="13.5" x14ac:dyDescent="0.25">
      <c r="A1817" s="91">
        <v>90798</v>
      </c>
      <c r="B1817" s="198" t="s">
        <v>1899</v>
      </c>
      <c r="C1817" s="198" t="s">
        <v>143</v>
      </c>
      <c r="D1817" s="199">
        <v>837.09</v>
      </c>
    </row>
    <row r="1818" spans="1:4" ht="13.5" x14ac:dyDescent="0.25">
      <c r="A1818" s="91">
        <v>90799</v>
      </c>
      <c r="B1818" s="198" t="s">
        <v>1900</v>
      </c>
      <c r="C1818" s="198" t="s">
        <v>143</v>
      </c>
      <c r="D1818" s="199">
        <v>865.2</v>
      </c>
    </row>
    <row r="1819" spans="1:4" ht="13.5" x14ac:dyDescent="0.25">
      <c r="A1819" s="91">
        <v>90801</v>
      </c>
      <c r="B1819" s="198" t="s">
        <v>1901</v>
      </c>
      <c r="C1819" s="198" t="s">
        <v>143</v>
      </c>
      <c r="D1819" s="199">
        <v>314.64999999999998</v>
      </c>
    </row>
    <row r="1820" spans="1:4" ht="13.5" x14ac:dyDescent="0.25">
      <c r="A1820" s="91">
        <v>90806</v>
      </c>
      <c r="B1820" s="198" t="s">
        <v>1902</v>
      </c>
      <c r="C1820" s="198" t="s">
        <v>143</v>
      </c>
      <c r="D1820" s="199">
        <v>402.71</v>
      </c>
    </row>
    <row r="1821" spans="1:4" ht="13.5" x14ac:dyDescent="0.25">
      <c r="A1821" s="91">
        <v>90820</v>
      </c>
      <c r="B1821" s="198" t="s">
        <v>1903</v>
      </c>
      <c r="C1821" s="198" t="s">
        <v>143</v>
      </c>
      <c r="D1821" s="199">
        <v>256.76</v>
      </c>
    </row>
    <row r="1822" spans="1:4" ht="13.5" x14ac:dyDescent="0.25">
      <c r="A1822" s="91">
        <v>90821</v>
      </c>
      <c r="B1822" s="198" t="s">
        <v>1904</v>
      </c>
      <c r="C1822" s="198" t="s">
        <v>143</v>
      </c>
      <c r="D1822" s="199">
        <v>262.67</v>
      </c>
    </row>
    <row r="1823" spans="1:4" ht="13.5" x14ac:dyDescent="0.25">
      <c r="A1823" s="91">
        <v>90822</v>
      </c>
      <c r="B1823" s="198" t="s">
        <v>1905</v>
      </c>
      <c r="C1823" s="198" t="s">
        <v>143</v>
      </c>
      <c r="D1823" s="199">
        <v>281.62</v>
      </c>
    </row>
    <row r="1824" spans="1:4" ht="13.5" x14ac:dyDescent="0.25">
      <c r="A1824" s="91">
        <v>90823</v>
      </c>
      <c r="B1824" s="198" t="s">
        <v>1906</v>
      </c>
      <c r="C1824" s="198" t="s">
        <v>143</v>
      </c>
      <c r="D1824" s="199">
        <v>343.47</v>
      </c>
    </row>
    <row r="1825" spans="1:4" ht="13.5" x14ac:dyDescent="0.25">
      <c r="A1825" s="91">
        <v>90824</v>
      </c>
      <c r="B1825" s="198" t="s">
        <v>1907</v>
      </c>
      <c r="C1825" s="198" t="s">
        <v>143</v>
      </c>
      <c r="D1825" s="199">
        <v>487.3</v>
      </c>
    </row>
    <row r="1826" spans="1:4" ht="13.5" x14ac:dyDescent="0.25">
      <c r="A1826" s="91">
        <v>90825</v>
      </c>
      <c r="B1826" s="198" t="s">
        <v>1908</v>
      </c>
      <c r="C1826" s="198" t="s">
        <v>143</v>
      </c>
      <c r="D1826" s="199">
        <v>541.73</v>
      </c>
    </row>
    <row r="1827" spans="1:4" ht="13.5" x14ac:dyDescent="0.25">
      <c r="A1827" s="91">
        <v>90830</v>
      </c>
      <c r="B1827" s="198" t="s">
        <v>1909</v>
      </c>
      <c r="C1827" s="198" t="s">
        <v>143</v>
      </c>
      <c r="D1827" s="199">
        <v>157.88</v>
      </c>
    </row>
    <row r="1828" spans="1:4" ht="13.5" x14ac:dyDescent="0.25">
      <c r="A1828" s="91">
        <v>90831</v>
      </c>
      <c r="B1828" s="198" t="s">
        <v>1910</v>
      </c>
      <c r="C1828" s="198" t="s">
        <v>143</v>
      </c>
      <c r="D1828" s="199">
        <v>138.27000000000001</v>
      </c>
    </row>
    <row r="1829" spans="1:4" ht="13.5" x14ac:dyDescent="0.25">
      <c r="A1829" s="91">
        <v>90841</v>
      </c>
      <c r="B1829" s="198" t="s">
        <v>1911</v>
      </c>
      <c r="C1829" s="198" t="s">
        <v>143</v>
      </c>
      <c r="D1829" s="199">
        <v>910.73</v>
      </c>
    </row>
    <row r="1830" spans="1:4" ht="13.5" x14ac:dyDescent="0.25">
      <c r="A1830" s="91">
        <v>90842</v>
      </c>
      <c r="B1830" s="198" t="s">
        <v>1912</v>
      </c>
      <c r="C1830" s="198" t="s">
        <v>143</v>
      </c>
      <c r="D1830" s="199">
        <v>918.99</v>
      </c>
    </row>
    <row r="1831" spans="1:4" ht="13.5" x14ac:dyDescent="0.25">
      <c r="A1831" s="91">
        <v>90843</v>
      </c>
      <c r="B1831" s="198" t="s">
        <v>1913</v>
      </c>
      <c r="C1831" s="198" t="s">
        <v>143</v>
      </c>
      <c r="D1831" s="199">
        <v>959.91</v>
      </c>
    </row>
    <row r="1832" spans="1:4" ht="13.5" x14ac:dyDescent="0.25">
      <c r="A1832" s="91">
        <v>90844</v>
      </c>
      <c r="B1832" s="198" t="s">
        <v>1914</v>
      </c>
      <c r="C1832" s="198" t="s">
        <v>143</v>
      </c>
      <c r="D1832" s="200">
        <v>1024.1099999999999</v>
      </c>
    </row>
    <row r="1833" spans="1:4" ht="13.5" x14ac:dyDescent="0.25">
      <c r="A1833" s="91">
        <v>90845</v>
      </c>
      <c r="B1833" s="198" t="s">
        <v>1915</v>
      </c>
      <c r="C1833" s="198" t="s">
        <v>143</v>
      </c>
      <c r="D1833" s="200">
        <v>1165.5899999999999</v>
      </c>
    </row>
    <row r="1834" spans="1:4" ht="13.5" x14ac:dyDescent="0.25">
      <c r="A1834" s="91">
        <v>90846</v>
      </c>
      <c r="B1834" s="198" t="s">
        <v>1916</v>
      </c>
      <c r="C1834" s="198" t="s">
        <v>143</v>
      </c>
      <c r="D1834" s="200">
        <v>1222.3699999999999</v>
      </c>
    </row>
    <row r="1835" spans="1:4" ht="13.5" x14ac:dyDescent="0.25">
      <c r="A1835" s="91">
        <v>90847</v>
      </c>
      <c r="B1835" s="198" t="s">
        <v>1917</v>
      </c>
      <c r="C1835" s="198" t="s">
        <v>143</v>
      </c>
      <c r="D1835" s="199">
        <v>772.46</v>
      </c>
    </row>
    <row r="1836" spans="1:4" ht="13.5" x14ac:dyDescent="0.25">
      <c r="A1836" s="91">
        <v>90848</v>
      </c>
      <c r="B1836" s="198" t="s">
        <v>1918</v>
      </c>
      <c r="C1836" s="198" t="s">
        <v>143</v>
      </c>
      <c r="D1836" s="199">
        <v>780.72</v>
      </c>
    </row>
    <row r="1837" spans="1:4" ht="13.5" x14ac:dyDescent="0.25">
      <c r="A1837" s="91">
        <v>90849</v>
      </c>
      <c r="B1837" s="198" t="s">
        <v>1919</v>
      </c>
      <c r="C1837" s="198" t="s">
        <v>143</v>
      </c>
      <c r="D1837" s="199">
        <v>802.03</v>
      </c>
    </row>
    <row r="1838" spans="1:4" ht="13.5" x14ac:dyDescent="0.25">
      <c r="A1838" s="91">
        <v>90850</v>
      </c>
      <c r="B1838" s="198" t="s">
        <v>1920</v>
      </c>
      <c r="C1838" s="198" t="s">
        <v>143</v>
      </c>
      <c r="D1838" s="199">
        <v>866.23</v>
      </c>
    </row>
    <row r="1839" spans="1:4" ht="13.5" x14ac:dyDescent="0.25">
      <c r="A1839" s="91">
        <v>90851</v>
      </c>
      <c r="B1839" s="198" t="s">
        <v>1921</v>
      </c>
      <c r="C1839" s="198" t="s">
        <v>143</v>
      </c>
      <c r="D1839" s="200">
        <v>1007.71</v>
      </c>
    </row>
    <row r="1840" spans="1:4" ht="13.5" x14ac:dyDescent="0.25">
      <c r="A1840" s="91">
        <v>90852</v>
      </c>
      <c r="B1840" s="198" t="s">
        <v>1922</v>
      </c>
      <c r="C1840" s="198" t="s">
        <v>143</v>
      </c>
      <c r="D1840" s="200">
        <v>1064.49</v>
      </c>
    </row>
    <row r="1841" spans="1:4" ht="13.5" x14ac:dyDescent="0.25">
      <c r="A1841" s="91">
        <v>91009</v>
      </c>
      <c r="B1841" s="198" t="s">
        <v>1923</v>
      </c>
      <c r="C1841" s="198" t="s">
        <v>143</v>
      </c>
      <c r="D1841" s="199">
        <v>265.35000000000002</v>
      </c>
    </row>
    <row r="1842" spans="1:4" ht="13.5" x14ac:dyDescent="0.25">
      <c r="A1842" s="91">
        <v>91010</v>
      </c>
      <c r="B1842" s="198" t="s">
        <v>1924</v>
      </c>
      <c r="C1842" s="198" t="s">
        <v>143</v>
      </c>
      <c r="D1842" s="199">
        <v>271.66000000000003</v>
      </c>
    </row>
    <row r="1843" spans="1:4" ht="13.5" x14ac:dyDescent="0.25">
      <c r="A1843" s="91">
        <v>91011</v>
      </c>
      <c r="B1843" s="198" t="s">
        <v>1925</v>
      </c>
      <c r="C1843" s="198" t="s">
        <v>143</v>
      </c>
      <c r="D1843" s="199">
        <v>316.48</v>
      </c>
    </row>
    <row r="1844" spans="1:4" ht="13.5" x14ac:dyDescent="0.25">
      <c r="A1844" s="91">
        <v>91012</v>
      </c>
      <c r="B1844" s="198" t="s">
        <v>1926</v>
      </c>
      <c r="C1844" s="198" t="s">
        <v>143</v>
      </c>
      <c r="D1844" s="199">
        <v>351.08</v>
      </c>
    </row>
    <row r="1845" spans="1:4" ht="13.5" x14ac:dyDescent="0.25">
      <c r="A1845" s="91">
        <v>91013</v>
      </c>
      <c r="B1845" s="198" t="s">
        <v>1927</v>
      </c>
      <c r="C1845" s="198" t="s">
        <v>143</v>
      </c>
      <c r="D1845" s="199">
        <v>781.05</v>
      </c>
    </row>
    <row r="1846" spans="1:4" ht="13.5" x14ac:dyDescent="0.25">
      <c r="A1846" s="91">
        <v>91014</v>
      </c>
      <c r="B1846" s="198" t="s">
        <v>1928</v>
      </c>
      <c r="C1846" s="198" t="s">
        <v>143</v>
      </c>
      <c r="D1846" s="199">
        <v>789.71</v>
      </c>
    </row>
    <row r="1847" spans="1:4" ht="13.5" x14ac:dyDescent="0.25">
      <c r="A1847" s="91">
        <v>91015</v>
      </c>
      <c r="B1847" s="198" t="s">
        <v>1929</v>
      </c>
      <c r="C1847" s="198" t="s">
        <v>143</v>
      </c>
      <c r="D1847" s="199">
        <v>836.89</v>
      </c>
    </row>
    <row r="1848" spans="1:4" ht="13.5" x14ac:dyDescent="0.25">
      <c r="A1848" s="91">
        <v>91016</v>
      </c>
      <c r="B1848" s="198" t="s">
        <v>1930</v>
      </c>
      <c r="C1848" s="198" t="s">
        <v>143</v>
      </c>
      <c r="D1848" s="199">
        <v>873.84</v>
      </c>
    </row>
    <row r="1849" spans="1:4" ht="13.5" x14ac:dyDescent="0.25">
      <c r="A1849" s="91">
        <v>91287</v>
      </c>
      <c r="B1849" s="198" t="s">
        <v>1931</v>
      </c>
      <c r="C1849" s="198" t="s">
        <v>143</v>
      </c>
      <c r="D1849" s="199">
        <v>231.09</v>
      </c>
    </row>
    <row r="1850" spans="1:4" ht="13.5" x14ac:dyDescent="0.25">
      <c r="A1850" s="91">
        <v>91292</v>
      </c>
      <c r="B1850" s="198" t="s">
        <v>1932</v>
      </c>
      <c r="C1850" s="198" t="s">
        <v>143</v>
      </c>
      <c r="D1850" s="199">
        <v>319.14999999999998</v>
      </c>
    </row>
    <row r="1851" spans="1:4" ht="13.5" x14ac:dyDescent="0.25">
      <c r="A1851" s="91">
        <v>91295</v>
      </c>
      <c r="B1851" s="198" t="s">
        <v>1933</v>
      </c>
      <c r="C1851" s="198" t="s">
        <v>143</v>
      </c>
      <c r="D1851" s="199">
        <v>272.77999999999997</v>
      </c>
    </row>
    <row r="1852" spans="1:4" ht="13.5" x14ac:dyDescent="0.25">
      <c r="A1852" s="91">
        <v>91296</v>
      </c>
      <c r="B1852" s="198" t="s">
        <v>1934</v>
      </c>
      <c r="C1852" s="198" t="s">
        <v>143</v>
      </c>
      <c r="D1852" s="199">
        <v>292.43</v>
      </c>
    </row>
    <row r="1853" spans="1:4" ht="13.5" x14ac:dyDescent="0.25">
      <c r="A1853" s="91">
        <v>91297</v>
      </c>
      <c r="B1853" s="198" t="s">
        <v>1935</v>
      </c>
      <c r="C1853" s="198" t="s">
        <v>143</v>
      </c>
      <c r="D1853" s="199">
        <v>321.43</v>
      </c>
    </row>
    <row r="1854" spans="1:4" ht="13.5" x14ac:dyDescent="0.25">
      <c r="A1854" s="91">
        <v>91298</v>
      </c>
      <c r="B1854" s="198" t="s">
        <v>1936</v>
      </c>
      <c r="C1854" s="198" t="s">
        <v>143</v>
      </c>
      <c r="D1854" s="199">
        <v>723.69</v>
      </c>
    </row>
    <row r="1855" spans="1:4" ht="13.5" x14ac:dyDescent="0.25">
      <c r="A1855" s="91">
        <v>91299</v>
      </c>
      <c r="B1855" s="198" t="s">
        <v>1937</v>
      </c>
      <c r="C1855" s="198" t="s">
        <v>143</v>
      </c>
      <c r="D1855" s="200">
        <v>1013.3</v>
      </c>
    </row>
    <row r="1856" spans="1:4" ht="13.5" x14ac:dyDescent="0.25">
      <c r="A1856" s="91">
        <v>91304</v>
      </c>
      <c r="B1856" s="198" t="s">
        <v>1938</v>
      </c>
      <c r="C1856" s="198" t="s">
        <v>143</v>
      </c>
      <c r="D1856" s="199">
        <v>96.73</v>
      </c>
    </row>
    <row r="1857" spans="1:4" ht="13.5" x14ac:dyDescent="0.25">
      <c r="A1857" s="91">
        <v>91305</v>
      </c>
      <c r="B1857" s="198" t="s">
        <v>1939</v>
      </c>
      <c r="C1857" s="198" t="s">
        <v>143</v>
      </c>
      <c r="D1857" s="199">
        <v>96.2</v>
      </c>
    </row>
    <row r="1858" spans="1:4" ht="13.5" x14ac:dyDescent="0.25">
      <c r="A1858" s="91">
        <v>91306</v>
      </c>
      <c r="B1858" s="198" t="s">
        <v>1940</v>
      </c>
      <c r="C1858" s="198" t="s">
        <v>143</v>
      </c>
      <c r="D1858" s="199">
        <v>138.27000000000001</v>
      </c>
    </row>
    <row r="1859" spans="1:4" ht="13.5" x14ac:dyDescent="0.25">
      <c r="A1859" s="91">
        <v>91307</v>
      </c>
      <c r="B1859" s="198" t="s">
        <v>1941</v>
      </c>
      <c r="C1859" s="198" t="s">
        <v>143</v>
      </c>
      <c r="D1859" s="199">
        <v>82</v>
      </c>
    </row>
    <row r="1860" spans="1:4" ht="13.5" x14ac:dyDescent="0.25">
      <c r="A1860" s="91">
        <v>91312</v>
      </c>
      <c r="B1860" s="198" t="s">
        <v>1942</v>
      </c>
      <c r="C1860" s="198" t="s">
        <v>143</v>
      </c>
      <c r="D1860" s="199">
        <v>748.91</v>
      </c>
    </row>
    <row r="1861" spans="1:4" ht="13.5" x14ac:dyDescent="0.25">
      <c r="A1861" s="91">
        <v>91313</v>
      </c>
      <c r="B1861" s="198" t="s">
        <v>1943</v>
      </c>
      <c r="C1861" s="198" t="s">
        <v>143</v>
      </c>
      <c r="D1861" s="199">
        <v>742.22</v>
      </c>
    </row>
    <row r="1862" spans="1:4" ht="13.5" x14ac:dyDescent="0.25">
      <c r="A1862" s="91">
        <v>91314</v>
      </c>
      <c r="B1862" s="198" t="s">
        <v>1944</v>
      </c>
      <c r="C1862" s="198" t="s">
        <v>143</v>
      </c>
      <c r="D1862" s="199">
        <v>777.5</v>
      </c>
    </row>
    <row r="1863" spans="1:4" ht="13.5" x14ac:dyDescent="0.25">
      <c r="A1863" s="91">
        <v>91315</v>
      </c>
      <c r="B1863" s="198" t="s">
        <v>1945</v>
      </c>
      <c r="C1863" s="198" t="s">
        <v>143</v>
      </c>
      <c r="D1863" s="199">
        <v>840.95</v>
      </c>
    </row>
    <row r="1864" spans="1:4" ht="13.5" x14ac:dyDescent="0.25">
      <c r="A1864" s="91">
        <v>91316</v>
      </c>
      <c r="B1864" s="198" t="s">
        <v>1946</v>
      </c>
      <c r="C1864" s="198" t="s">
        <v>143</v>
      </c>
      <c r="D1864" s="199">
        <v>983.18</v>
      </c>
    </row>
    <row r="1865" spans="1:4" ht="13.5" x14ac:dyDescent="0.25">
      <c r="A1865" s="91">
        <v>91317</v>
      </c>
      <c r="B1865" s="198" t="s">
        <v>1947</v>
      </c>
      <c r="C1865" s="198" t="s">
        <v>143</v>
      </c>
      <c r="D1865" s="200">
        <v>1039.21</v>
      </c>
    </row>
    <row r="1866" spans="1:4" ht="13.5" x14ac:dyDescent="0.25">
      <c r="A1866" s="91">
        <v>91318</v>
      </c>
      <c r="B1866" s="198" t="s">
        <v>1948</v>
      </c>
      <c r="C1866" s="198" t="s">
        <v>143</v>
      </c>
      <c r="D1866" s="199">
        <v>652.71</v>
      </c>
    </row>
    <row r="1867" spans="1:4" ht="13.5" x14ac:dyDescent="0.25">
      <c r="A1867" s="91">
        <v>91319</v>
      </c>
      <c r="B1867" s="198" t="s">
        <v>1949</v>
      </c>
      <c r="C1867" s="198" t="s">
        <v>143</v>
      </c>
      <c r="D1867" s="199">
        <v>660.22</v>
      </c>
    </row>
    <row r="1868" spans="1:4" ht="13.5" x14ac:dyDescent="0.25">
      <c r="A1868" s="91">
        <v>91320</v>
      </c>
      <c r="B1868" s="198" t="s">
        <v>1950</v>
      </c>
      <c r="C1868" s="198" t="s">
        <v>143</v>
      </c>
      <c r="D1868" s="199">
        <v>680.77</v>
      </c>
    </row>
    <row r="1869" spans="1:4" ht="13.5" x14ac:dyDescent="0.25">
      <c r="A1869" s="91">
        <v>91321</v>
      </c>
      <c r="B1869" s="198" t="s">
        <v>1951</v>
      </c>
      <c r="C1869" s="198" t="s">
        <v>143</v>
      </c>
      <c r="D1869" s="199">
        <v>744.22</v>
      </c>
    </row>
    <row r="1870" spans="1:4" ht="13.5" x14ac:dyDescent="0.25">
      <c r="A1870" s="91">
        <v>91322</v>
      </c>
      <c r="B1870" s="198" t="s">
        <v>1952</v>
      </c>
      <c r="C1870" s="198" t="s">
        <v>143</v>
      </c>
      <c r="D1870" s="199">
        <v>886.45</v>
      </c>
    </row>
    <row r="1871" spans="1:4" ht="13.5" x14ac:dyDescent="0.25">
      <c r="A1871" s="91">
        <v>91323</v>
      </c>
      <c r="B1871" s="198" t="s">
        <v>1953</v>
      </c>
      <c r="C1871" s="198" t="s">
        <v>143</v>
      </c>
      <c r="D1871" s="199">
        <v>942.48</v>
      </c>
    </row>
    <row r="1872" spans="1:4" ht="13.5" x14ac:dyDescent="0.25">
      <c r="A1872" s="91">
        <v>91324</v>
      </c>
      <c r="B1872" s="198" t="s">
        <v>1954</v>
      </c>
      <c r="C1872" s="198" t="s">
        <v>143</v>
      </c>
      <c r="D1872" s="199">
        <v>661.3</v>
      </c>
    </row>
    <row r="1873" spans="1:4" ht="13.5" x14ac:dyDescent="0.25">
      <c r="A1873" s="91">
        <v>91325</v>
      </c>
      <c r="B1873" s="198" t="s">
        <v>1955</v>
      </c>
      <c r="C1873" s="198" t="s">
        <v>143</v>
      </c>
      <c r="D1873" s="199">
        <v>669.21</v>
      </c>
    </row>
    <row r="1874" spans="1:4" ht="13.5" x14ac:dyDescent="0.25">
      <c r="A1874" s="91">
        <v>91326</v>
      </c>
      <c r="B1874" s="198" t="s">
        <v>1956</v>
      </c>
      <c r="C1874" s="198" t="s">
        <v>143</v>
      </c>
      <c r="D1874" s="199">
        <v>715.63</v>
      </c>
    </row>
    <row r="1875" spans="1:4" ht="13.5" x14ac:dyDescent="0.25">
      <c r="A1875" s="91">
        <v>91327</v>
      </c>
      <c r="B1875" s="198" t="s">
        <v>1957</v>
      </c>
      <c r="C1875" s="198" t="s">
        <v>143</v>
      </c>
      <c r="D1875" s="199">
        <v>751.83</v>
      </c>
    </row>
    <row r="1876" spans="1:4" ht="13.5" x14ac:dyDescent="0.25">
      <c r="A1876" s="91">
        <v>91328</v>
      </c>
      <c r="B1876" s="198" t="s">
        <v>1958</v>
      </c>
      <c r="C1876" s="198" t="s">
        <v>143</v>
      </c>
      <c r="D1876" s="199">
        <v>788.48</v>
      </c>
    </row>
    <row r="1877" spans="1:4" ht="13.5" x14ac:dyDescent="0.25">
      <c r="A1877" s="91">
        <v>91329</v>
      </c>
      <c r="B1877" s="198" t="s">
        <v>1959</v>
      </c>
      <c r="C1877" s="198" t="s">
        <v>143</v>
      </c>
      <c r="D1877" s="199">
        <v>668.73</v>
      </c>
    </row>
    <row r="1878" spans="1:4" ht="13.5" x14ac:dyDescent="0.25">
      <c r="A1878" s="91">
        <v>91330</v>
      </c>
      <c r="B1878" s="198" t="s">
        <v>1960</v>
      </c>
      <c r="C1878" s="198" t="s">
        <v>143</v>
      </c>
      <c r="D1878" s="199">
        <v>810.48</v>
      </c>
    </row>
    <row r="1879" spans="1:4" ht="13.5" x14ac:dyDescent="0.25">
      <c r="A1879" s="91">
        <v>91331</v>
      </c>
      <c r="B1879" s="198" t="s">
        <v>1961</v>
      </c>
      <c r="C1879" s="198" t="s">
        <v>143</v>
      </c>
      <c r="D1879" s="199">
        <v>689.98</v>
      </c>
    </row>
    <row r="1880" spans="1:4" ht="13.5" x14ac:dyDescent="0.25">
      <c r="A1880" s="91">
        <v>91332</v>
      </c>
      <c r="B1880" s="198" t="s">
        <v>1962</v>
      </c>
      <c r="C1880" s="198" t="s">
        <v>143</v>
      </c>
      <c r="D1880" s="199">
        <v>841.84</v>
      </c>
    </row>
    <row r="1881" spans="1:4" ht="13.5" x14ac:dyDescent="0.25">
      <c r="A1881" s="91">
        <v>91333</v>
      </c>
      <c r="B1881" s="198" t="s">
        <v>1963</v>
      </c>
      <c r="C1881" s="198" t="s">
        <v>143</v>
      </c>
      <c r="D1881" s="199">
        <v>720.58</v>
      </c>
    </row>
    <row r="1882" spans="1:4" ht="13.5" x14ac:dyDescent="0.25">
      <c r="A1882" s="91">
        <v>91334</v>
      </c>
      <c r="B1882" s="198" t="s">
        <v>1964</v>
      </c>
      <c r="C1882" s="198" t="s">
        <v>143</v>
      </c>
      <c r="D1882" s="200">
        <v>1244.0999999999999</v>
      </c>
    </row>
    <row r="1883" spans="1:4" ht="13.5" x14ac:dyDescent="0.25">
      <c r="A1883" s="91">
        <v>91335</v>
      </c>
      <c r="B1883" s="198" t="s">
        <v>1965</v>
      </c>
      <c r="C1883" s="198" t="s">
        <v>143</v>
      </c>
      <c r="D1883" s="200">
        <v>1122.8399999999999</v>
      </c>
    </row>
    <row r="1884" spans="1:4" ht="13.5" x14ac:dyDescent="0.25">
      <c r="A1884" s="91">
        <v>91336</v>
      </c>
      <c r="B1884" s="198" t="s">
        <v>1966</v>
      </c>
      <c r="C1884" s="198" t="s">
        <v>143</v>
      </c>
      <c r="D1884" s="200">
        <v>1533.71</v>
      </c>
    </row>
    <row r="1885" spans="1:4" ht="13.5" x14ac:dyDescent="0.25">
      <c r="A1885" s="91">
        <v>91337</v>
      </c>
      <c r="B1885" s="198" t="s">
        <v>1967</v>
      </c>
      <c r="C1885" s="198" t="s">
        <v>143</v>
      </c>
      <c r="D1885" s="200">
        <v>1412.45</v>
      </c>
    </row>
    <row r="1886" spans="1:4" ht="13.5" x14ac:dyDescent="0.25">
      <c r="A1886" s="91">
        <v>100659</v>
      </c>
      <c r="B1886" s="198" t="s">
        <v>1968</v>
      </c>
      <c r="C1886" s="198" t="s">
        <v>76</v>
      </c>
      <c r="D1886" s="199">
        <v>11.77</v>
      </c>
    </row>
    <row r="1887" spans="1:4" ht="13.5" x14ac:dyDescent="0.25">
      <c r="A1887" s="91">
        <v>100660</v>
      </c>
      <c r="B1887" s="198" t="s">
        <v>1969</v>
      </c>
      <c r="C1887" s="198" t="s">
        <v>76</v>
      </c>
      <c r="D1887" s="199">
        <v>8</v>
      </c>
    </row>
    <row r="1888" spans="1:4" ht="13.5" x14ac:dyDescent="0.25">
      <c r="A1888" s="91">
        <v>100675</v>
      </c>
      <c r="B1888" s="198" t="s">
        <v>1970</v>
      </c>
      <c r="C1888" s="198" t="s">
        <v>143</v>
      </c>
      <c r="D1888" s="199">
        <v>725.52</v>
      </c>
    </row>
    <row r="1889" spans="1:4" ht="13.5" x14ac:dyDescent="0.25">
      <c r="A1889" s="91">
        <v>100676</v>
      </c>
      <c r="B1889" s="198" t="s">
        <v>1971</v>
      </c>
      <c r="C1889" s="198" t="s">
        <v>143</v>
      </c>
      <c r="D1889" s="199">
        <v>195.01</v>
      </c>
    </row>
    <row r="1890" spans="1:4" ht="13.5" x14ac:dyDescent="0.25">
      <c r="A1890" s="91">
        <v>100678</v>
      </c>
      <c r="B1890" s="198" t="s">
        <v>1972</v>
      </c>
      <c r="C1890" s="198" t="s">
        <v>143</v>
      </c>
      <c r="D1890" s="199">
        <v>919.32</v>
      </c>
    </row>
    <row r="1891" spans="1:4" ht="13.5" x14ac:dyDescent="0.25">
      <c r="A1891" s="91">
        <v>100679</v>
      </c>
      <c r="B1891" s="198" t="s">
        <v>1973</v>
      </c>
      <c r="C1891" s="198" t="s">
        <v>143</v>
      </c>
      <c r="D1891" s="199">
        <v>757.5</v>
      </c>
    </row>
    <row r="1892" spans="1:4" ht="13.5" x14ac:dyDescent="0.25">
      <c r="A1892" s="91">
        <v>100680</v>
      </c>
      <c r="B1892" s="198" t="s">
        <v>1974</v>
      </c>
      <c r="C1892" s="198" t="s">
        <v>143</v>
      </c>
      <c r="D1892" s="199">
        <v>927.98</v>
      </c>
    </row>
    <row r="1893" spans="1:4" ht="13.5" x14ac:dyDescent="0.25">
      <c r="A1893" s="91">
        <v>100681</v>
      </c>
      <c r="B1893" s="198" t="s">
        <v>1975</v>
      </c>
      <c r="C1893" s="198" t="s">
        <v>143</v>
      </c>
      <c r="D1893" s="199">
        <v>948.75</v>
      </c>
    </row>
    <row r="1894" spans="1:4" ht="13.5" x14ac:dyDescent="0.25">
      <c r="A1894" s="91">
        <v>100682</v>
      </c>
      <c r="B1894" s="198" t="s">
        <v>1976</v>
      </c>
      <c r="C1894" s="198" t="s">
        <v>143</v>
      </c>
      <c r="D1894" s="199">
        <v>771.98</v>
      </c>
    </row>
    <row r="1895" spans="1:4" ht="13.5" x14ac:dyDescent="0.25">
      <c r="A1895" s="91">
        <v>100683</v>
      </c>
      <c r="B1895" s="198" t="s">
        <v>1977</v>
      </c>
      <c r="C1895" s="198" t="s">
        <v>143</v>
      </c>
      <c r="D1895" s="199">
        <v>994.77</v>
      </c>
    </row>
    <row r="1896" spans="1:4" ht="13.5" x14ac:dyDescent="0.25">
      <c r="A1896" s="91">
        <v>100684</v>
      </c>
      <c r="B1896" s="198" t="s">
        <v>1978</v>
      </c>
      <c r="C1896" s="198" t="s">
        <v>143</v>
      </c>
      <c r="D1896" s="199">
        <v>812.36</v>
      </c>
    </row>
    <row r="1897" spans="1:4" ht="13.5" x14ac:dyDescent="0.25">
      <c r="A1897" s="91">
        <v>100685</v>
      </c>
      <c r="B1897" s="198" t="s">
        <v>1979</v>
      </c>
      <c r="C1897" s="198" t="s">
        <v>143</v>
      </c>
      <c r="D1897" s="200">
        <v>1031.72</v>
      </c>
    </row>
    <row r="1898" spans="1:4" ht="13.5" x14ac:dyDescent="0.25">
      <c r="A1898" s="91">
        <v>100686</v>
      </c>
      <c r="B1898" s="198" t="s">
        <v>1980</v>
      </c>
      <c r="C1898" s="198" t="s">
        <v>143</v>
      </c>
      <c r="D1898" s="199">
        <v>848.56</v>
      </c>
    </row>
    <row r="1899" spans="1:4" ht="13.5" x14ac:dyDescent="0.25">
      <c r="A1899" s="91">
        <v>100687</v>
      </c>
      <c r="B1899" s="198" t="s">
        <v>1981</v>
      </c>
      <c r="C1899" s="198" t="s">
        <v>143</v>
      </c>
      <c r="D1899" s="199">
        <v>926.75</v>
      </c>
    </row>
    <row r="1900" spans="1:4" ht="13.5" x14ac:dyDescent="0.25">
      <c r="A1900" s="91">
        <v>100688</v>
      </c>
      <c r="B1900" s="198" t="s">
        <v>1982</v>
      </c>
      <c r="C1900" s="198" t="s">
        <v>143</v>
      </c>
      <c r="D1900" s="199">
        <v>764.93</v>
      </c>
    </row>
    <row r="1901" spans="1:4" ht="13.5" x14ac:dyDescent="0.25">
      <c r="A1901" s="91">
        <v>100689</v>
      </c>
      <c r="B1901" s="198" t="s">
        <v>1983</v>
      </c>
      <c r="C1901" s="198" t="s">
        <v>143</v>
      </c>
      <c r="D1901" s="199">
        <v>999.72</v>
      </c>
    </row>
    <row r="1902" spans="1:4" ht="13.5" x14ac:dyDescent="0.25">
      <c r="A1902" s="91">
        <v>100690</v>
      </c>
      <c r="B1902" s="198" t="s">
        <v>1984</v>
      </c>
      <c r="C1902" s="198" t="s">
        <v>143</v>
      </c>
      <c r="D1902" s="199">
        <v>817.31</v>
      </c>
    </row>
    <row r="1903" spans="1:4" ht="13.5" x14ac:dyDescent="0.25">
      <c r="A1903" s="91">
        <v>100691</v>
      </c>
      <c r="B1903" s="198" t="s">
        <v>1985</v>
      </c>
      <c r="C1903" s="198" t="s">
        <v>143</v>
      </c>
      <c r="D1903" s="200">
        <v>1401.98</v>
      </c>
    </row>
    <row r="1904" spans="1:4" ht="13.5" x14ac:dyDescent="0.25">
      <c r="A1904" s="91">
        <v>100692</v>
      </c>
      <c r="B1904" s="198" t="s">
        <v>1986</v>
      </c>
      <c r="C1904" s="198" t="s">
        <v>143</v>
      </c>
      <c r="D1904" s="200">
        <v>1219.57</v>
      </c>
    </row>
    <row r="1905" spans="1:4" ht="13.5" x14ac:dyDescent="0.25">
      <c r="A1905" s="91">
        <v>100693</v>
      </c>
      <c r="B1905" s="198" t="s">
        <v>1987</v>
      </c>
      <c r="C1905" s="198" t="s">
        <v>143</v>
      </c>
      <c r="D1905" s="200">
        <v>1691.59</v>
      </c>
    </row>
    <row r="1906" spans="1:4" ht="13.5" x14ac:dyDescent="0.25">
      <c r="A1906" s="91">
        <v>100694</v>
      </c>
      <c r="B1906" s="198" t="s">
        <v>1988</v>
      </c>
      <c r="C1906" s="198" t="s">
        <v>143</v>
      </c>
      <c r="D1906" s="200">
        <v>1509.18</v>
      </c>
    </row>
    <row r="1907" spans="1:4" ht="13.5" x14ac:dyDescent="0.25">
      <c r="A1907" s="91">
        <v>100695</v>
      </c>
      <c r="B1907" s="198" t="s">
        <v>1989</v>
      </c>
      <c r="C1907" s="198" t="s">
        <v>143</v>
      </c>
      <c r="D1907" s="199">
        <v>56.35</v>
      </c>
    </row>
    <row r="1908" spans="1:4" ht="13.5" x14ac:dyDescent="0.25">
      <c r="A1908" s="91">
        <v>100696</v>
      </c>
      <c r="B1908" s="198" t="s">
        <v>1990</v>
      </c>
      <c r="C1908" s="198" t="s">
        <v>143</v>
      </c>
      <c r="D1908" s="199">
        <v>62.73</v>
      </c>
    </row>
    <row r="1909" spans="1:4" ht="13.5" x14ac:dyDescent="0.25">
      <c r="A1909" s="91">
        <v>100697</v>
      </c>
      <c r="B1909" s="198" t="s">
        <v>1991</v>
      </c>
      <c r="C1909" s="198" t="s">
        <v>143</v>
      </c>
      <c r="D1909" s="199">
        <v>69.17</v>
      </c>
    </row>
    <row r="1910" spans="1:4" ht="13.5" x14ac:dyDescent="0.25">
      <c r="A1910" s="91">
        <v>100698</v>
      </c>
      <c r="B1910" s="198" t="s">
        <v>1992</v>
      </c>
      <c r="C1910" s="198" t="s">
        <v>143</v>
      </c>
      <c r="D1910" s="199">
        <v>75.58</v>
      </c>
    </row>
    <row r="1911" spans="1:4" ht="13.5" x14ac:dyDescent="0.25">
      <c r="A1911" s="91">
        <v>100699</v>
      </c>
      <c r="B1911" s="198" t="s">
        <v>1993</v>
      </c>
      <c r="C1911" s="198" t="s">
        <v>143</v>
      </c>
      <c r="D1911" s="199">
        <v>89.63</v>
      </c>
    </row>
    <row r="1912" spans="1:4" ht="13.5" x14ac:dyDescent="0.25">
      <c r="A1912" s="91">
        <v>100700</v>
      </c>
      <c r="B1912" s="198" t="s">
        <v>1994</v>
      </c>
      <c r="C1912" s="198" t="s">
        <v>143</v>
      </c>
      <c r="D1912" s="199">
        <v>730.54</v>
      </c>
    </row>
    <row r="1913" spans="1:4" ht="13.5" x14ac:dyDescent="0.25">
      <c r="A1913" s="91">
        <v>100712</v>
      </c>
      <c r="B1913" s="198" t="s">
        <v>1995</v>
      </c>
      <c r="C1913" s="198" t="s">
        <v>143</v>
      </c>
      <c r="D1913" s="199">
        <v>751.21</v>
      </c>
    </row>
    <row r="1914" spans="1:4" ht="13.5" x14ac:dyDescent="0.25">
      <c r="A1914" s="91">
        <v>100665</v>
      </c>
      <c r="B1914" s="198" t="s">
        <v>1996</v>
      </c>
      <c r="C1914" s="198" t="s">
        <v>348</v>
      </c>
      <c r="D1914" s="199">
        <v>574.45000000000005</v>
      </c>
    </row>
    <row r="1915" spans="1:4" ht="13.5" x14ac:dyDescent="0.25">
      <c r="A1915" s="91">
        <v>100666</v>
      </c>
      <c r="B1915" s="198" t="s">
        <v>1997</v>
      </c>
      <c r="C1915" s="198" t="s">
        <v>348</v>
      </c>
      <c r="D1915" s="199">
        <v>464.94</v>
      </c>
    </row>
    <row r="1916" spans="1:4" ht="13.5" x14ac:dyDescent="0.25">
      <c r="A1916" s="91">
        <v>100667</v>
      </c>
      <c r="B1916" s="198" t="s">
        <v>1998</v>
      </c>
      <c r="C1916" s="198" t="s">
        <v>348</v>
      </c>
      <c r="D1916" s="199">
        <v>729.28</v>
      </c>
    </row>
    <row r="1917" spans="1:4" ht="13.5" x14ac:dyDescent="0.25">
      <c r="A1917" s="91">
        <v>100668</v>
      </c>
      <c r="B1917" s="198" t="s">
        <v>1999</v>
      </c>
      <c r="C1917" s="198" t="s">
        <v>348</v>
      </c>
      <c r="D1917" s="199">
        <v>950.16</v>
      </c>
    </row>
    <row r="1918" spans="1:4" ht="13.5" x14ac:dyDescent="0.25">
      <c r="A1918" s="91">
        <v>100669</v>
      </c>
      <c r="B1918" s="198" t="s">
        <v>2000</v>
      </c>
      <c r="C1918" s="198" t="s">
        <v>348</v>
      </c>
      <c r="D1918" s="199">
        <v>547.91999999999996</v>
      </c>
    </row>
    <row r="1919" spans="1:4" ht="13.5" x14ac:dyDescent="0.25">
      <c r="A1919" s="91">
        <v>100670</v>
      </c>
      <c r="B1919" s="198" t="s">
        <v>2001</v>
      </c>
      <c r="C1919" s="198" t="s">
        <v>348</v>
      </c>
      <c r="D1919" s="199">
        <v>709.86</v>
      </c>
    </row>
    <row r="1920" spans="1:4" ht="13.5" x14ac:dyDescent="0.25">
      <c r="A1920" s="91">
        <v>100671</v>
      </c>
      <c r="B1920" s="198" t="s">
        <v>2002</v>
      </c>
      <c r="C1920" s="198" t="s">
        <v>348</v>
      </c>
      <c r="D1920" s="199">
        <v>867.42</v>
      </c>
    </row>
    <row r="1921" spans="1:4" ht="13.5" x14ac:dyDescent="0.25">
      <c r="A1921" s="91">
        <v>100672</v>
      </c>
      <c r="B1921" s="198" t="s">
        <v>2003</v>
      </c>
      <c r="C1921" s="198" t="s">
        <v>348</v>
      </c>
      <c r="D1921" s="199">
        <v>580.29</v>
      </c>
    </row>
    <row r="1922" spans="1:4" ht="13.5" x14ac:dyDescent="0.25">
      <c r="A1922" s="91">
        <v>100701</v>
      </c>
      <c r="B1922" s="198" t="s">
        <v>2004</v>
      </c>
      <c r="C1922" s="198" t="s">
        <v>348</v>
      </c>
      <c r="D1922" s="199">
        <v>773.55</v>
      </c>
    </row>
    <row r="1923" spans="1:4" ht="13.5" x14ac:dyDescent="0.25">
      <c r="A1923" s="91">
        <v>94559</v>
      </c>
      <c r="B1923" s="198" t="s">
        <v>2005</v>
      </c>
      <c r="C1923" s="198" t="s">
        <v>348</v>
      </c>
      <c r="D1923" s="199">
        <v>776.32</v>
      </c>
    </row>
    <row r="1924" spans="1:4" ht="13.5" x14ac:dyDescent="0.25">
      <c r="A1924" s="91">
        <v>94562</v>
      </c>
      <c r="B1924" s="198" t="s">
        <v>2006</v>
      </c>
      <c r="C1924" s="198" t="s">
        <v>348</v>
      </c>
      <c r="D1924" s="199">
        <v>737.34</v>
      </c>
    </row>
    <row r="1925" spans="1:4" ht="13.5" x14ac:dyDescent="0.25">
      <c r="A1925" s="91">
        <v>94587</v>
      </c>
      <c r="B1925" s="198" t="s">
        <v>2007</v>
      </c>
      <c r="C1925" s="198" t="s">
        <v>76</v>
      </c>
      <c r="D1925" s="199">
        <v>84.72</v>
      </c>
    </row>
    <row r="1926" spans="1:4" ht="13.5" x14ac:dyDescent="0.25">
      <c r="A1926" s="91">
        <v>94588</v>
      </c>
      <c r="B1926" s="198" t="s">
        <v>2008</v>
      </c>
      <c r="C1926" s="198" t="s">
        <v>76</v>
      </c>
      <c r="D1926" s="199">
        <v>76.59</v>
      </c>
    </row>
    <row r="1927" spans="1:4" ht="13.5" x14ac:dyDescent="0.25">
      <c r="A1927" s="91">
        <v>99837</v>
      </c>
      <c r="B1927" s="198" t="s">
        <v>2009</v>
      </c>
      <c r="C1927" s="198" t="s">
        <v>76</v>
      </c>
      <c r="D1927" s="199">
        <v>673.64</v>
      </c>
    </row>
    <row r="1928" spans="1:4" ht="13.5" x14ac:dyDescent="0.25">
      <c r="A1928" s="91">
        <v>99839</v>
      </c>
      <c r="B1928" s="198" t="s">
        <v>2010</v>
      </c>
      <c r="C1928" s="198" t="s">
        <v>76</v>
      </c>
      <c r="D1928" s="199">
        <v>546.26</v>
      </c>
    </row>
    <row r="1929" spans="1:4" ht="13.5" x14ac:dyDescent="0.25">
      <c r="A1929" s="91">
        <v>99841</v>
      </c>
      <c r="B1929" s="198" t="s">
        <v>2011</v>
      </c>
      <c r="C1929" s="198" t="s">
        <v>76</v>
      </c>
      <c r="D1929" s="200">
        <v>1274.28</v>
      </c>
    </row>
    <row r="1930" spans="1:4" ht="13.5" x14ac:dyDescent="0.25">
      <c r="A1930" s="91">
        <v>99855</v>
      </c>
      <c r="B1930" s="198" t="s">
        <v>2012</v>
      </c>
      <c r="C1930" s="198" t="s">
        <v>76</v>
      </c>
      <c r="D1930" s="199">
        <v>121.29</v>
      </c>
    </row>
    <row r="1931" spans="1:4" ht="13.5" x14ac:dyDescent="0.25">
      <c r="A1931" s="91">
        <v>99857</v>
      </c>
      <c r="B1931" s="198" t="s">
        <v>2013</v>
      </c>
      <c r="C1931" s="198" t="s">
        <v>76</v>
      </c>
      <c r="D1931" s="199">
        <v>88.43</v>
      </c>
    </row>
    <row r="1932" spans="1:4" ht="13.5" x14ac:dyDescent="0.25">
      <c r="A1932" s="91">
        <v>99861</v>
      </c>
      <c r="B1932" s="198" t="s">
        <v>2014</v>
      </c>
      <c r="C1932" s="198" t="s">
        <v>348</v>
      </c>
      <c r="D1932" s="199">
        <v>679.98</v>
      </c>
    </row>
    <row r="1933" spans="1:4" ht="13.5" x14ac:dyDescent="0.25">
      <c r="A1933" s="91">
        <v>99862</v>
      </c>
      <c r="B1933" s="198" t="s">
        <v>2015</v>
      </c>
      <c r="C1933" s="198" t="s">
        <v>348</v>
      </c>
      <c r="D1933" s="199">
        <v>584.16999999999996</v>
      </c>
    </row>
    <row r="1934" spans="1:4" ht="13.5" x14ac:dyDescent="0.25">
      <c r="A1934" s="91">
        <v>90838</v>
      </c>
      <c r="B1934" s="198" t="s">
        <v>2016</v>
      </c>
      <c r="C1934" s="198" t="s">
        <v>143</v>
      </c>
      <c r="D1934" s="200">
        <v>1705.76</v>
      </c>
    </row>
    <row r="1935" spans="1:4" ht="13.5" x14ac:dyDescent="0.25">
      <c r="A1935" s="91">
        <v>91338</v>
      </c>
      <c r="B1935" s="198" t="s">
        <v>2017</v>
      </c>
      <c r="C1935" s="198" t="s">
        <v>348</v>
      </c>
      <c r="D1935" s="199">
        <v>766.98</v>
      </c>
    </row>
    <row r="1936" spans="1:4" ht="13.5" x14ac:dyDescent="0.25">
      <c r="A1936" s="91">
        <v>91341</v>
      </c>
      <c r="B1936" s="198" t="s">
        <v>2018</v>
      </c>
      <c r="C1936" s="198" t="s">
        <v>348</v>
      </c>
      <c r="D1936" s="199">
        <v>564.16</v>
      </c>
    </row>
    <row r="1937" spans="1:4" ht="13.5" x14ac:dyDescent="0.25">
      <c r="A1937" s="91">
        <v>94805</v>
      </c>
      <c r="B1937" s="198" t="s">
        <v>2019</v>
      </c>
      <c r="C1937" s="198" t="s">
        <v>143</v>
      </c>
      <c r="D1937" s="199">
        <v>897.24</v>
      </c>
    </row>
    <row r="1938" spans="1:4" ht="13.5" x14ac:dyDescent="0.25">
      <c r="A1938" s="91">
        <v>94806</v>
      </c>
      <c r="B1938" s="198" t="s">
        <v>2020</v>
      </c>
      <c r="C1938" s="198" t="s">
        <v>143</v>
      </c>
      <c r="D1938" s="199">
        <v>789.08</v>
      </c>
    </row>
    <row r="1939" spans="1:4" ht="13.5" x14ac:dyDescent="0.25">
      <c r="A1939" s="91">
        <v>94807</v>
      </c>
      <c r="B1939" s="198" t="s">
        <v>2021</v>
      </c>
      <c r="C1939" s="198" t="s">
        <v>143</v>
      </c>
      <c r="D1939" s="199">
        <v>956.17</v>
      </c>
    </row>
    <row r="1940" spans="1:4" ht="13.5" x14ac:dyDescent="0.25">
      <c r="A1940" s="91">
        <v>100702</v>
      </c>
      <c r="B1940" s="198" t="s">
        <v>2022</v>
      </c>
      <c r="C1940" s="198" t="s">
        <v>348</v>
      </c>
      <c r="D1940" s="199">
        <v>460.52</v>
      </c>
    </row>
    <row r="1941" spans="1:4" ht="13.5" x14ac:dyDescent="0.25">
      <c r="A1941" s="91">
        <v>102188</v>
      </c>
      <c r="B1941" s="198" t="s">
        <v>2023</v>
      </c>
      <c r="C1941" s="198" t="s">
        <v>143</v>
      </c>
      <c r="D1941" s="199">
        <v>870.67</v>
      </c>
    </row>
    <row r="1942" spans="1:4" ht="13.5" x14ac:dyDescent="0.25">
      <c r="A1942" s="91">
        <v>102189</v>
      </c>
      <c r="B1942" s="198" t="s">
        <v>2024</v>
      </c>
      <c r="C1942" s="198" t="s">
        <v>143</v>
      </c>
      <c r="D1942" s="199">
        <v>248.74</v>
      </c>
    </row>
    <row r="1943" spans="1:4" ht="13.5" x14ac:dyDescent="0.25">
      <c r="A1943" s="91">
        <v>100703</v>
      </c>
      <c r="B1943" s="198" t="s">
        <v>2025</v>
      </c>
      <c r="C1943" s="198" t="s">
        <v>143</v>
      </c>
      <c r="D1943" s="199">
        <v>30.55</v>
      </c>
    </row>
    <row r="1944" spans="1:4" ht="13.5" x14ac:dyDescent="0.25">
      <c r="A1944" s="91">
        <v>100704</v>
      </c>
      <c r="B1944" s="198" t="s">
        <v>2026</v>
      </c>
      <c r="C1944" s="198" t="s">
        <v>143</v>
      </c>
      <c r="D1944" s="199">
        <v>64.739999999999995</v>
      </c>
    </row>
    <row r="1945" spans="1:4" ht="13.5" x14ac:dyDescent="0.25">
      <c r="A1945" s="91">
        <v>100705</v>
      </c>
      <c r="B1945" s="198" t="s">
        <v>2027</v>
      </c>
      <c r="C1945" s="198" t="s">
        <v>143</v>
      </c>
      <c r="D1945" s="199">
        <v>74.599999999999994</v>
      </c>
    </row>
    <row r="1946" spans="1:4" ht="13.5" x14ac:dyDescent="0.25">
      <c r="A1946" s="91">
        <v>100706</v>
      </c>
      <c r="B1946" s="198" t="s">
        <v>2028</v>
      </c>
      <c r="C1946" s="198" t="s">
        <v>143</v>
      </c>
      <c r="D1946" s="199">
        <v>66.56</v>
      </c>
    </row>
    <row r="1947" spans="1:4" ht="13.5" x14ac:dyDescent="0.25">
      <c r="A1947" s="91">
        <v>100707</v>
      </c>
      <c r="B1947" s="198" t="s">
        <v>2029</v>
      </c>
      <c r="C1947" s="198" t="s">
        <v>143</v>
      </c>
      <c r="D1947" s="199">
        <v>136.97</v>
      </c>
    </row>
    <row r="1948" spans="1:4" ht="13.5" x14ac:dyDescent="0.25">
      <c r="A1948" s="91">
        <v>100708</v>
      </c>
      <c r="B1948" s="198" t="s">
        <v>2030</v>
      </c>
      <c r="C1948" s="198" t="s">
        <v>143</v>
      </c>
      <c r="D1948" s="199">
        <v>171.49</v>
      </c>
    </row>
    <row r="1949" spans="1:4" ht="13.5" x14ac:dyDescent="0.25">
      <c r="A1949" s="91">
        <v>100709</v>
      </c>
      <c r="B1949" s="198" t="s">
        <v>2031</v>
      </c>
      <c r="C1949" s="198" t="s">
        <v>143</v>
      </c>
      <c r="D1949" s="199">
        <v>41.71</v>
      </c>
    </row>
    <row r="1950" spans="1:4" ht="13.5" x14ac:dyDescent="0.25">
      <c r="A1950" s="91">
        <v>100710</v>
      </c>
      <c r="B1950" s="198" t="s">
        <v>2032</v>
      </c>
      <c r="C1950" s="198" t="s">
        <v>143</v>
      </c>
      <c r="D1950" s="199">
        <v>96.9</v>
      </c>
    </row>
    <row r="1951" spans="1:4" ht="13.5" x14ac:dyDescent="0.25">
      <c r="A1951" s="91">
        <v>102151</v>
      </c>
      <c r="B1951" s="198" t="s">
        <v>2033</v>
      </c>
      <c r="C1951" s="198" t="s">
        <v>348</v>
      </c>
      <c r="D1951" s="199">
        <v>181.38</v>
      </c>
    </row>
    <row r="1952" spans="1:4" ht="13.5" x14ac:dyDescent="0.25">
      <c r="A1952" s="91">
        <v>102152</v>
      </c>
      <c r="B1952" s="198" t="s">
        <v>2034</v>
      </c>
      <c r="C1952" s="198" t="s">
        <v>348</v>
      </c>
      <c r="D1952" s="199">
        <v>226.71</v>
      </c>
    </row>
    <row r="1953" spans="1:4" ht="13.5" x14ac:dyDescent="0.25">
      <c r="A1953" s="91">
        <v>102153</v>
      </c>
      <c r="B1953" s="198" t="s">
        <v>2035</v>
      </c>
      <c r="C1953" s="198" t="s">
        <v>348</v>
      </c>
      <c r="D1953" s="199">
        <v>287.14999999999998</v>
      </c>
    </row>
    <row r="1954" spans="1:4" ht="13.5" x14ac:dyDescent="0.25">
      <c r="A1954" s="91">
        <v>102154</v>
      </c>
      <c r="B1954" s="198" t="s">
        <v>2036</v>
      </c>
      <c r="C1954" s="198" t="s">
        <v>348</v>
      </c>
      <c r="D1954" s="199">
        <v>248.01</v>
      </c>
    </row>
    <row r="1955" spans="1:4" ht="13.5" x14ac:dyDescent="0.25">
      <c r="A1955" s="91">
        <v>102155</v>
      </c>
      <c r="B1955" s="198" t="s">
        <v>2037</v>
      </c>
      <c r="C1955" s="198" t="s">
        <v>348</v>
      </c>
      <c r="D1955" s="199">
        <v>297.44</v>
      </c>
    </row>
    <row r="1956" spans="1:4" ht="13.5" x14ac:dyDescent="0.25">
      <c r="A1956" s="91">
        <v>102156</v>
      </c>
      <c r="B1956" s="198" t="s">
        <v>2038</v>
      </c>
      <c r="C1956" s="198" t="s">
        <v>348</v>
      </c>
      <c r="D1956" s="199">
        <v>284.81</v>
      </c>
    </row>
    <row r="1957" spans="1:4" ht="13.5" x14ac:dyDescent="0.25">
      <c r="A1957" s="91">
        <v>102157</v>
      </c>
      <c r="B1957" s="198" t="s">
        <v>2039</v>
      </c>
      <c r="C1957" s="198" t="s">
        <v>348</v>
      </c>
      <c r="D1957" s="199">
        <v>390.59</v>
      </c>
    </row>
    <row r="1958" spans="1:4" ht="13.5" x14ac:dyDescent="0.25">
      <c r="A1958" s="91">
        <v>102158</v>
      </c>
      <c r="B1958" s="198" t="s">
        <v>2040</v>
      </c>
      <c r="C1958" s="198" t="s">
        <v>348</v>
      </c>
      <c r="D1958" s="199">
        <v>395.5</v>
      </c>
    </row>
    <row r="1959" spans="1:4" ht="13.5" x14ac:dyDescent="0.25">
      <c r="A1959" s="91">
        <v>102159</v>
      </c>
      <c r="B1959" s="198" t="s">
        <v>2041</v>
      </c>
      <c r="C1959" s="198" t="s">
        <v>348</v>
      </c>
      <c r="D1959" s="199">
        <v>471.5</v>
      </c>
    </row>
    <row r="1960" spans="1:4" ht="13.5" x14ac:dyDescent="0.25">
      <c r="A1960" s="91">
        <v>102160</v>
      </c>
      <c r="B1960" s="198" t="s">
        <v>2042</v>
      </c>
      <c r="C1960" s="198" t="s">
        <v>348</v>
      </c>
      <c r="D1960" s="199">
        <v>196.49</v>
      </c>
    </row>
    <row r="1961" spans="1:4" ht="13.5" x14ac:dyDescent="0.25">
      <c r="A1961" s="91">
        <v>102161</v>
      </c>
      <c r="B1961" s="198" t="s">
        <v>2043</v>
      </c>
      <c r="C1961" s="198" t="s">
        <v>348</v>
      </c>
      <c r="D1961" s="199">
        <v>350.94</v>
      </c>
    </row>
    <row r="1962" spans="1:4" ht="13.5" x14ac:dyDescent="0.25">
      <c r="A1962" s="91">
        <v>102162</v>
      </c>
      <c r="B1962" s="198" t="s">
        <v>2044</v>
      </c>
      <c r="C1962" s="198" t="s">
        <v>348</v>
      </c>
      <c r="D1962" s="199">
        <v>396.27</v>
      </c>
    </row>
    <row r="1963" spans="1:4" ht="13.5" x14ac:dyDescent="0.25">
      <c r="A1963" s="91">
        <v>102163</v>
      </c>
      <c r="B1963" s="198" t="s">
        <v>2045</v>
      </c>
      <c r="C1963" s="198" t="s">
        <v>348</v>
      </c>
      <c r="D1963" s="199">
        <v>456.71</v>
      </c>
    </row>
    <row r="1964" spans="1:4" ht="13.5" x14ac:dyDescent="0.25">
      <c r="A1964" s="91">
        <v>102164</v>
      </c>
      <c r="B1964" s="198" t="s">
        <v>2046</v>
      </c>
      <c r="C1964" s="198" t="s">
        <v>348</v>
      </c>
      <c r="D1964" s="199">
        <v>386.4</v>
      </c>
    </row>
    <row r="1965" spans="1:4" ht="13.5" x14ac:dyDescent="0.25">
      <c r="A1965" s="91">
        <v>102165</v>
      </c>
      <c r="B1965" s="198" t="s">
        <v>2047</v>
      </c>
      <c r="C1965" s="198" t="s">
        <v>348</v>
      </c>
      <c r="D1965" s="199">
        <v>435.83</v>
      </c>
    </row>
    <row r="1966" spans="1:4" ht="13.5" x14ac:dyDescent="0.25">
      <c r="A1966" s="91">
        <v>102166</v>
      </c>
      <c r="B1966" s="198" t="s">
        <v>2048</v>
      </c>
      <c r="C1966" s="198" t="s">
        <v>348</v>
      </c>
      <c r="D1966" s="199">
        <v>391.98</v>
      </c>
    </row>
    <row r="1967" spans="1:4" ht="13.5" x14ac:dyDescent="0.25">
      <c r="A1967" s="91">
        <v>102167</v>
      </c>
      <c r="B1967" s="198" t="s">
        <v>2049</v>
      </c>
      <c r="C1967" s="198" t="s">
        <v>348</v>
      </c>
      <c r="D1967" s="199">
        <v>497.76</v>
      </c>
    </row>
    <row r="1968" spans="1:4" ht="13.5" x14ac:dyDescent="0.25">
      <c r="A1968" s="91">
        <v>102168</v>
      </c>
      <c r="B1968" s="198" t="s">
        <v>2050</v>
      </c>
      <c r="C1968" s="198" t="s">
        <v>348</v>
      </c>
      <c r="D1968" s="199">
        <v>474.93</v>
      </c>
    </row>
    <row r="1969" spans="1:4" ht="13.5" x14ac:dyDescent="0.25">
      <c r="A1969" s="91">
        <v>102169</v>
      </c>
      <c r="B1969" s="198" t="s">
        <v>2051</v>
      </c>
      <c r="C1969" s="198" t="s">
        <v>348</v>
      </c>
      <c r="D1969" s="199">
        <v>540.66</v>
      </c>
    </row>
    <row r="1970" spans="1:4" ht="13.5" x14ac:dyDescent="0.25">
      <c r="A1970" s="91">
        <v>102170</v>
      </c>
      <c r="B1970" s="198" t="s">
        <v>2052</v>
      </c>
      <c r="C1970" s="198" t="s">
        <v>348</v>
      </c>
      <c r="D1970" s="199">
        <v>366.05</v>
      </c>
    </row>
    <row r="1971" spans="1:4" ht="13.5" x14ac:dyDescent="0.25">
      <c r="A1971" s="91">
        <v>102171</v>
      </c>
      <c r="B1971" s="198" t="s">
        <v>2053</v>
      </c>
      <c r="C1971" s="198" t="s">
        <v>348</v>
      </c>
      <c r="D1971" s="199">
        <v>628.17999999999995</v>
      </c>
    </row>
    <row r="1972" spans="1:4" ht="13.5" x14ac:dyDescent="0.25">
      <c r="A1972" s="91">
        <v>102172</v>
      </c>
      <c r="B1972" s="198" t="s">
        <v>2054</v>
      </c>
      <c r="C1972" s="198" t="s">
        <v>348</v>
      </c>
      <c r="D1972" s="199">
        <v>603.54</v>
      </c>
    </row>
    <row r="1973" spans="1:4" ht="13.5" x14ac:dyDescent="0.25">
      <c r="A1973" s="91">
        <v>102176</v>
      </c>
      <c r="B1973" s="198" t="s">
        <v>2055</v>
      </c>
      <c r="C1973" s="198" t="s">
        <v>348</v>
      </c>
      <c r="D1973" s="200">
        <v>1075.93</v>
      </c>
    </row>
    <row r="1974" spans="1:4" ht="13.5" x14ac:dyDescent="0.25">
      <c r="A1974" s="91">
        <v>102177</v>
      </c>
      <c r="B1974" s="198" t="s">
        <v>2056</v>
      </c>
      <c r="C1974" s="198" t="s">
        <v>348</v>
      </c>
      <c r="D1974" s="200">
        <v>2148.86</v>
      </c>
    </row>
    <row r="1975" spans="1:4" ht="13.5" x14ac:dyDescent="0.25">
      <c r="A1975" s="91">
        <v>102178</v>
      </c>
      <c r="B1975" s="198" t="s">
        <v>2057</v>
      </c>
      <c r="C1975" s="198" t="s">
        <v>348</v>
      </c>
      <c r="D1975" s="200">
        <v>2463.1999999999998</v>
      </c>
    </row>
    <row r="1976" spans="1:4" ht="13.5" x14ac:dyDescent="0.25">
      <c r="A1976" s="91">
        <v>102179</v>
      </c>
      <c r="B1976" s="198" t="s">
        <v>2058</v>
      </c>
      <c r="C1976" s="198" t="s">
        <v>348</v>
      </c>
      <c r="D1976" s="199">
        <v>305.27</v>
      </c>
    </row>
    <row r="1977" spans="1:4" ht="13.5" x14ac:dyDescent="0.25">
      <c r="A1977" s="91">
        <v>102180</v>
      </c>
      <c r="B1977" s="198" t="s">
        <v>2059</v>
      </c>
      <c r="C1977" s="198" t="s">
        <v>348</v>
      </c>
      <c r="D1977" s="199">
        <v>346.04</v>
      </c>
    </row>
    <row r="1978" spans="1:4" ht="13.5" x14ac:dyDescent="0.25">
      <c r="A1978" s="91">
        <v>102181</v>
      </c>
      <c r="B1978" s="198" t="s">
        <v>2060</v>
      </c>
      <c r="C1978" s="198" t="s">
        <v>348</v>
      </c>
      <c r="D1978" s="199">
        <v>401.97</v>
      </c>
    </row>
    <row r="1979" spans="1:4" ht="13.5" x14ac:dyDescent="0.25">
      <c r="A1979" s="91">
        <v>102182</v>
      </c>
      <c r="B1979" s="198" t="s">
        <v>2061</v>
      </c>
      <c r="C1979" s="198" t="s">
        <v>143</v>
      </c>
      <c r="D1979" s="199">
        <v>829.61</v>
      </c>
    </row>
    <row r="1980" spans="1:4" ht="13.5" x14ac:dyDescent="0.25">
      <c r="A1980" s="91">
        <v>102183</v>
      </c>
      <c r="B1980" s="198" t="s">
        <v>2062</v>
      </c>
      <c r="C1980" s="198" t="s">
        <v>143</v>
      </c>
      <c r="D1980" s="200">
        <v>1672.75</v>
      </c>
    </row>
    <row r="1981" spans="1:4" ht="13.5" x14ac:dyDescent="0.25">
      <c r="A1981" s="91">
        <v>102184</v>
      </c>
      <c r="B1981" s="198" t="s">
        <v>2063</v>
      </c>
      <c r="C1981" s="198" t="s">
        <v>143</v>
      </c>
      <c r="D1981" s="200">
        <v>1675.1</v>
      </c>
    </row>
    <row r="1982" spans="1:4" ht="13.5" x14ac:dyDescent="0.25">
      <c r="A1982" s="91">
        <v>102185</v>
      </c>
      <c r="B1982" s="198" t="s">
        <v>2064</v>
      </c>
      <c r="C1982" s="198" t="s">
        <v>143</v>
      </c>
      <c r="D1982" s="200">
        <v>3363.38</v>
      </c>
    </row>
    <row r="1983" spans="1:4" ht="13.5" x14ac:dyDescent="0.25">
      <c r="A1983" s="91">
        <v>102190</v>
      </c>
      <c r="B1983" s="198" t="s">
        <v>2065</v>
      </c>
      <c r="C1983" s="198" t="s">
        <v>348</v>
      </c>
      <c r="D1983" s="199">
        <v>20.8</v>
      </c>
    </row>
    <row r="1984" spans="1:4" ht="13.5" x14ac:dyDescent="0.25">
      <c r="A1984" s="91">
        <v>102191</v>
      </c>
      <c r="B1984" s="198" t="s">
        <v>2066</v>
      </c>
      <c r="C1984" s="198" t="s">
        <v>348</v>
      </c>
      <c r="D1984" s="199">
        <v>25.28</v>
      </c>
    </row>
    <row r="1985" spans="1:4" ht="13.5" x14ac:dyDescent="0.25">
      <c r="A1985" s="91">
        <v>102192</v>
      </c>
      <c r="B1985" s="198" t="s">
        <v>2067</v>
      </c>
      <c r="C1985" s="198" t="s">
        <v>348</v>
      </c>
      <c r="D1985" s="199">
        <v>18.04</v>
      </c>
    </row>
    <row r="1986" spans="1:4" ht="13.5" x14ac:dyDescent="0.25">
      <c r="A1986" s="91">
        <v>94569</v>
      </c>
      <c r="B1986" s="198" t="s">
        <v>2068</v>
      </c>
      <c r="C1986" s="198" t="s">
        <v>348</v>
      </c>
      <c r="D1986" s="199">
        <v>521.38</v>
      </c>
    </row>
    <row r="1987" spans="1:4" ht="13.5" x14ac:dyDescent="0.25">
      <c r="A1987" s="91">
        <v>94570</v>
      </c>
      <c r="B1987" s="198" t="s">
        <v>2069</v>
      </c>
      <c r="C1987" s="198" t="s">
        <v>348</v>
      </c>
      <c r="D1987" s="199">
        <v>325.33999999999997</v>
      </c>
    </row>
    <row r="1988" spans="1:4" ht="13.5" x14ac:dyDescent="0.25">
      <c r="A1988" s="91">
        <v>94572</v>
      </c>
      <c r="B1988" s="198" t="s">
        <v>2070</v>
      </c>
      <c r="C1988" s="198" t="s">
        <v>348</v>
      </c>
      <c r="D1988" s="199">
        <v>463.72</v>
      </c>
    </row>
    <row r="1989" spans="1:4" ht="13.5" x14ac:dyDescent="0.25">
      <c r="A1989" s="91">
        <v>94573</v>
      </c>
      <c r="B1989" s="198" t="s">
        <v>2071</v>
      </c>
      <c r="C1989" s="198" t="s">
        <v>348</v>
      </c>
      <c r="D1989" s="199">
        <v>361.18</v>
      </c>
    </row>
    <row r="1990" spans="1:4" ht="13.5" x14ac:dyDescent="0.25">
      <c r="A1990" s="91">
        <v>94580</v>
      </c>
      <c r="B1990" s="198" t="s">
        <v>2072</v>
      </c>
      <c r="C1990" s="198" t="s">
        <v>348</v>
      </c>
      <c r="D1990" s="199">
        <v>527.42999999999995</v>
      </c>
    </row>
    <row r="1991" spans="1:4" ht="13.5" x14ac:dyDescent="0.25">
      <c r="A1991" s="91">
        <v>100674</v>
      </c>
      <c r="B1991" s="198" t="s">
        <v>2073</v>
      </c>
      <c r="C1991" s="198" t="s">
        <v>348</v>
      </c>
      <c r="D1991" s="199">
        <v>342.56</v>
      </c>
    </row>
    <row r="1992" spans="1:4" ht="13.5" x14ac:dyDescent="0.25">
      <c r="A1992" s="91">
        <v>101096</v>
      </c>
      <c r="B1992" s="198" t="s">
        <v>2074</v>
      </c>
      <c r="C1992" s="198" t="s">
        <v>1444</v>
      </c>
      <c r="D1992" s="200">
        <v>1116.4100000000001</v>
      </c>
    </row>
    <row r="1993" spans="1:4" ht="13.5" x14ac:dyDescent="0.25">
      <c r="A1993" s="91">
        <v>101097</v>
      </c>
      <c r="B1993" s="198" t="s">
        <v>2075</v>
      </c>
      <c r="C1993" s="198" t="s">
        <v>1444</v>
      </c>
      <c r="D1993" s="200">
        <v>1057.45</v>
      </c>
    </row>
    <row r="1994" spans="1:4" ht="13.5" x14ac:dyDescent="0.25">
      <c r="A1994" s="91">
        <v>101098</v>
      </c>
      <c r="B1994" s="198" t="s">
        <v>2076</v>
      </c>
      <c r="C1994" s="198" t="s">
        <v>1444</v>
      </c>
      <c r="D1994" s="199">
        <v>986.73</v>
      </c>
    </row>
    <row r="1995" spans="1:4" ht="13.5" x14ac:dyDescent="0.25">
      <c r="A1995" s="91">
        <v>101099</v>
      </c>
      <c r="B1995" s="198" t="s">
        <v>2077</v>
      </c>
      <c r="C1995" s="198" t="s">
        <v>1444</v>
      </c>
      <c r="D1995" s="199">
        <v>897.73</v>
      </c>
    </row>
    <row r="1996" spans="1:4" ht="13.5" x14ac:dyDescent="0.25">
      <c r="A1996" s="91">
        <v>101100</v>
      </c>
      <c r="B1996" s="198" t="s">
        <v>2078</v>
      </c>
      <c r="C1996" s="198" t="s">
        <v>1444</v>
      </c>
      <c r="D1996" s="199">
        <v>805.91</v>
      </c>
    </row>
    <row r="1997" spans="1:4" ht="13.5" x14ac:dyDescent="0.25">
      <c r="A1997" s="91">
        <v>101101</v>
      </c>
      <c r="B1997" s="198" t="s">
        <v>2079</v>
      </c>
      <c r="C1997" s="198" t="s">
        <v>1444</v>
      </c>
      <c r="D1997" s="199">
        <v>789.14</v>
      </c>
    </row>
    <row r="1998" spans="1:4" ht="13.5" x14ac:dyDescent="0.25">
      <c r="A1998" s="91">
        <v>101102</v>
      </c>
      <c r="B1998" s="198" t="s">
        <v>2080</v>
      </c>
      <c r="C1998" s="198" t="s">
        <v>1444</v>
      </c>
      <c r="D1998" s="199">
        <v>776.58</v>
      </c>
    </row>
    <row r="1999" spans="1:4" ht="13.5" x14ac:dyDescent="0.25">
      <c r="A1999" s="91">
        <v>101103</v>
      </c>
      <c r="B1999" s="198" t="s">
        <v>2081</v>
      </c>
      <c r="C1999" s="198" t="s">
        <v>1444</v>
      </c>
      <c r="D1999" s="199">
        <v>725.35</v>
      </c>
    </row>
    <row r="2000" spans="1:4" ht="13.5" x14ac:dyDescent="0.25">
      <c r="A2000" s="91">
        <v>101104</v>
      </c>
      <c r="B2000" s="198" t="s">
        <v>2082</v>
      </c>
      <c r="C2000" s="198" t="s">
        <v>1444</v>
      </c>
      <c r="D2000" s="200">
        <v>1058.5899999999999</v>
      </c>
    </row>
    <row r="2001" spans="1:4" ht="13.5" x14ac:dyDescent="0.25">
      <c r="A2001" s="91">
        <v>101105</v>
      </c>
      <c r="B2001" s="198" t="s">
        <v>2083</v>
      </c>
      <c r="C2001" s="198" t="s">
        <v>1444</v>
      </c>
      <c r="D2001" s="200">
        <v>1000.76</v>
      </c>
    </row>
    <row r="2002" spans="1:4" ht="13.5" x14ac:dyDescent="0.25">
      <c r="A2002" s="91">
        <v>101106</v>
      </c>
      <c r="B2002" s="198" t="s">
        <v>2084</v>
      </c>
      <c r="C2002" s="198" t="s">
        <v>1444</v>
      </c>
      <c r="D2002" s="199">
        <v>932.2</v>
      </c>
    </row>
    <row r="2003" spans="1:4" ht="13.5" x14ac:dyDescent="0.25">
      <c r="A2003" s="91">
        <v>101107</v>
      </c>
      <c r="B2003" s="198" t="s">
        <v>2085</v>
      </c>
      <c r="C2003" s="198" t="s">
        <v>1444</v>
      </c>
      <c r="D2003" s="199">
        <v>845.48</v>
      </c>
    </row>
    <row r="2004" spans="1:4" ht="13.5" x14ac:dyDescent="0.25">
      <c r="A2004" s="91">
        <v>101108</v>
      </c>
      <c r="B2004" s="198" t="s">
        <v>2086</v>
      </c>
      <c r="C2004" s="198" t="s">
        <v>1444</v>
      </c>
      <c r="D2004" s="199">
        <v>742.68</v>
      </c>
    </row>
    <row r="2005" spans="1:4" ht="13.5" x14ac:dyDescent="0.25">
      <c r="A2005" s="91">
        <v>101109</v>
      </c>
      <c r="B2005" s="198" t="s">
        <v>2087</v>
      </c>
      <c r="C2005" s="198" t="s">
        <v>1444</v>
      </c>
      <c r="D2005" s="199">
        <v>727.33</v>
      </c>
    </row>
    <row r="2006" spans="1:4" ht="13.5" x14ac:dyDescent="0.25">
      <c r="A2006" s="91">
        <v>101110</v>
      </c>
      <c r="B2006" s="198" t="s">
        <v>2088</v>
      </c>
      <c r="C2006" s="198" t="s">
        <v>1444</v>
      </c>
      <c r="D2006" s="199">
        <v>717.56</v>
      </c>
    </row>
    <row r="2007" spans="1:4" ht="13.5" x14ac:dyDescent="0.25">
      <c r="A2007" s="91">
        <v>101111</v>
      </c>
      <c r="B2007" s="198" t="s">
        <v>2089</v>
      </c>
      <c r="C2007" s="198" t="s">
        <v>1444</v>
      </c>
      <c r="D2007" s="199">
        <v>669.21</v>
      </c>
    </row>
    <row r="2008" spans="1:4" ht="13.5" x14ac:dyDescent="0.25">
      <c r="A2008" s="91">
        <v>101112</v>
      </c>
      <c r="B2008" s="198" t="s">
        <v>2090</v>
      </c>
      <c r="C2008" s="198" t="s">
        <v>1444</v>
      </c>
      <c r="D2008" s="199">
        <v>730.05</v>
      </c>
    </row>
    <row r="2009" spans="1:4" ht="13.5" x14ac:dyDescent="0.25">
      <c r="A2009" s="91">
        <v>101113</v>
      </c>
      <c r="B2009" s="198" t="s">
        <v>2091</v>
      </c>
      <c r="C2009" s="198" t="s">
        <v>1444</v>
      </c>
      <c r="D2009" s="199">
        <v>675.78</v>
      </c>
    </row>
    <row r="2010" spans="1:4" ht="13.5" x14ac:dyDescent="0.25">
      <c r="A2010" s="91">
        <v>95601</v>
      </c>
      <c r="B2010" s="198" t="s">
        <v>2092</v>
      </c>
      <c r="C2010" s="198" t="s">
        <v>143</v>
      </c>
      <c r="D2010" s="199">
        <v>16.34</v>
      </c>
    </row>
    <row r="2011" spans="1:4" ht="13.5" x14ac:dyDescent="0.25">
      <c r="A2011" s="91">
        <v>95602</v>
      </c>
      <c r="B2011" s="198" t="s">
        <v>2093</v>
      </c>
      <c r="C2011" s="198" t="s">
        <v>143</v>
      </c>
      <c r="D2011" s="199">
        <v>26.16</v>
      </c>
    </row>
    <row r="2012" spans="1:4" ht="13.5" x14ac:dyDescent="0.25">
      <c r="A2012" s="91">
        <v>95603</v>
      </c>
      <c r="B2012" s="198" t="s">
        <v>2094</v>
      </c>
      <c r="C2012" s="198" t="s">
        <v>143</v>
      </c>
      <c r="D2012" s="199">
        <v>44.63</v>
      </c>
    </row>
    <row r="2013" spans="1:4" ht="13.5" x14ac:dyDescent="0.25">
      <c r="A2013" s="91">
        <v>95604</v>
      </c>
      <c r="B2013" s="198" t="s">
        <v>2095</v>
      </c>
      <c r="C2013" s="198" t="s">
        <v>143</v>
      </c>
      <c r="D2013" s="199">
        <v>69.260000000000005</v>
      </c>
    </row>
    <row r="2014" spans="1:4" ht="13.5" x14ac:dyDescent="0.25">
      <c r="A2014" s="91">
        <v>95605</v>
      </c>
      <c r="B2014" s="198" t="s">
        <v>2096</v>
      </c>
      <c r="C2014" s="198" t="s">
        <v>143</v>
      </c>
      <c r="D2014" s="199">
        <v>127.18</v>
      </c>
    </row>
    <row r="2015" spans="1:4" ht="13.5" x14ac:dyDescent="0.25">
      <c r="A2015" s="91">
        <v>95607</v>
      </c>
      <c r="B2015" s="198" t="s">
        <v>2097</v>
      </c>
      <c r="C2015" s="198" t="s">
        <v>143</v>
      </c>
      <c r="D2015" s="199">
        <v>14.39</v>
      </c>
    </row>
    <row r="2016" spans="1:4" ht="13.5" x14ac:dyDescent="0.25">
      <c r="A2016" s="91">
        <v>95608</v>
      </c>
      <c r="B2016" s="198" t="s">
        <v>2098</v>
      </c>
      <c r="C2016" s="198" t="s">
        <v>143</v>
      </c>
      <c r="D2016" s="199">
        <v>20.86</v>
      </c>
    </row>
    <row r="2017" spans="1:4" ht="13.5" x14ac:dyDescent="0.25">
      <c r="A2017" s="91">
        <v>95609</v>
      </c>
      <c r="B2017" s="198" t="s">
        <v>2099</v>
      </c>
      <c r="C2017" s="198" t="s">
        <v>143</v>
      </c>
      <c r="D2017" s="199">
        <v>26.46</v>
      </c>
    </row>
    <row r="2018" spans="1:4" ht="13.5" x14ac:dyDescent="0.25">
      <c r="A2018" s="91">
        <v>100651</v>
      </c>
      <c r="B2018" s="198" t="s">
        <v>2100</v>
      </c>
      <c r="C2018" s="198" t="s">
        <v>76</v>
      </c>
      <c r="D2018" s="199">
        <v>115.72</v>
      </c>
    </row>
    <row r="2019" spans="1:4" ht="13.5" x14ac:dyDescent="0.25">
      <c r="A2019" s="91">
        <v>100652</v>
      </c>
      <c r="B2019" s="198" t="s">
        <v>2101</v>
      </c>
      <c r="C2019" s="198" t="s">
        <v>76</v>
      </c>
      <c r="D2019" s="199">
        <v>208.4</v>
      </c>
    </row>
    <row r="2020" spans="1:4" ht="13.5" x14ac:dyDescent="0.25">
      <c r="A2020" s="91">
        <v>100653</v>
      </c>
      <c r="B2020" s="198" t="s">
        <v>2102</v>
      </c>
      <c r="C2020" s="198" t="s">
        <v>76</v>
      </c>
      <c r="D2020" s="199">
        <v>339.25</v>
      </c>
    </row>
    <row r="2021" spans="1:4" ht="13.5" x14ac:dyDescent="0.25">
      <c r="A2021" s="91">
        <v>100654</v>
      </c>
      <c r="B2021" s="198" t="s">
        <v>2103</v>
      </c>
      <c r="C2021" s="198" t="s">
        <v>76</v>
      </c>
      <c r="D2021" s="199">
        <v>477.33</v>
      </c>
    </row>
    <row r="2022" spans="1:4" ht="13.5" x14ac:dyDescent="0.25">
      <c r="A2022" s="91">
        <v>100655</v>
      </c>
      <c r="B2022" s="198" t="s">
        <v>2104</v>
      </c>
      <c r="C2022" s="198" t="s">
        <v>76</v>
      </c>
      <c r="D2022" s="199">
        <v>541.29</v>
      </c>
    </row>
    <row r="2023" spans="1:4" ht="13.5" x14ac:dyDescent="0.25">
      <c r="A2023" s="91">
        <v>100656</v>
      </c>
      <c r="B2023" s="198" t="s">
        <v>2105</v>
      </c>
      <c r="C2023" s="198" t="s">
        <v>76</v>
      </c>
      <c r="D2023" s="199">
        <v>72.37</v>
      </c>
    </row>
    <row r="2024" spans="1:4" ht="13.5" x14ac:dyDescent="0.25">
      <c r="A2024" s="91">
        <v>100657</v>
      </c>
      <c r="B2024" s="198" t="s">
        <v>2106</v>
      </c>
      <c r="C2024" s="198" t="s">
        <v>76</v>
      </c>
      <c r="D2024" s="199">
        <v>91.61</v>
      </c>
    </row>
    <row r="2025" spans="1:4" ht="13.5" x14ac:dyDescent="0.25">
      <c r="A2025" s="91">
        <v>100658</v>
      </c>
      <c r="B2025" s="198" t="s">
        <v>2107</v>
      </c>
      <c r="C2025" s="198" t="s">
        <v>76</v>
      </c>
      <c r="D2025" s="199">
        <v>202.58</v>
      </c>
    </row>
    <row r="2026" spans="1:4" ht="13.5" x14ac:dyDescent="0.25">
      <c r="A2026" s="91">
        <v>100889</v>
      </c>
      <c r="B2026" s="198" t="s">
        <v>2108</v>
      </c>
      <c r="C2026" s="198" t="s">
        <v>1375</v>
      </c>
      <c r="D2026" s="199">
        <v>20.16</v>
      </c>
    </row>
    <row r="2027" spans="1:4" ht="13.5" x14ac:dyDescent="0.25">
      <c r="A2027" s="91">
        <v>100890</v>
      </c>
      <c r="B2027" s="198" t="s">
        <v>2109</v>
      </c>
      <c r="C2027" s="198" t="s">
        <v>1375</v>
      </c>
      <c r="D2027" s="199">
        <v>20</v>
      </c>
    </row>
    <row r="2028" spans="1:4" ht="13.5" x14ac:dyDescent="0.25">
      <c r="A2028" s="91">
        <v>100892</v>
      </c>
      <c r="B2028" s="198" t="s">
        <v>2110</v>
      </c>
      <c r="C2028" s="198" t="s">
        <v>1375</v>
      </c>
      <c r="D2028" s="199">
        <v>18.96</v>
      </c>
    </row>
    <row r="2029" spans="1:4" ht="13.5" x14ac:dyDescent="0.25">
      <c r="A2029" s="91">
        <v>100893</v>
      </c>
      <c r="B2029" s="198" t="s">
        <v>2111</v>
      </c>
      <c r="C2029" s="198" t="s">
        <v>1375</v>
      </c>
      <c r="D2029" s="199">
        <v>18.8</v>
      </c>
    </row>
    <row r="2030" spans="1:4" ht="13.5" x14ac:dyDescent="0.25">
      <c r="A2030" s="91">
        <v>100894</v>
      </c>
      <c r="B2030" s="198" t="s">
        <v>2112</v>
      </c>
      <c r="C2030" s="198" t="s">
        <v>1375</v>
      </c>
      <c r="D2030" s="199">
        <v>18.68</v>
      </c>
    </row>
    <row r="2031" spans="1:4" ht="13.5" x14ac:dyDescent="0.25">
      <c r="A2031" s="91">
        <v>100896</v>
      </c>
      <c r="B2031" s="198" t="s">
        <v>2113</v>
      </c>
      <c r="C2031" s="198" t="s">
        <v>76</v>
      </c>
      <c r="D2031" s="199">
        <v>50.58</v>
      </c>
    </row>
    <row r="2032" spans="1:4" ht="13.5" x14ac:dyDescent="0.25">
      <c r="A2032" s="91">
        <v>100897</v>
      </c>
      <c r="B2032" s="198" t="s">
        <v>2114</v>
      </c>
      <c r="C2032" s="198" t="s">
        <v>76</v>
      </c>
      <c r="D2032" s="199">
        <v>93.2</v>
      </c>
    </row>
    <row r="2033" spans="1:4" ht="13.5" x14ac:dyDescent="0.25">
      <c r="A2033" s="91">
        <v>100898</v>
      </c>
      <c r="B2033" s="198" t="s">
        <v>2115</v>
      </c>
      <c r="C2033" s="198" t="s">
        <v>76</v>
      </c>
      <c r="D2033" s="199">
        <v>173.49</v>
      </c>
    </row>
    <row r="2034" spans="1:4" ht="13.5" x14ac:dyDescent="0.25">
      <c r="A2034" s="91">
        <v>100899</v>
      </c>
      <c r="B2034" s="198" t="s">
        <v>2116</v>
      </c>
      <c r="C2034" s="198" t="s">
        <v>76</v>
      </c>
      <c r="D2034" s="199">
        <v>74.75</v>
      </c>
    </row>
    <row r="2035" spans="1:4" ht="13.5" x14ac:dyDescent="0.25">
      <c r="A2035" s="91">
        <v>100900</v>
      </c>
      <c r="B2035" s="198" t="s">
        <v>2117</v>
      </c>
      <c r="C2035" s="198" t="s">
        <v>76</v>
      </c>
      <c r="D2035" s="199">
        <v>197.26</v>
      </c>
    </row>
    <row r="2036" spans="1:4" ht="13.5" x14ac:dyDescent="0.25">
      <c r="A2036" s="91">
        <v>101173</v>
      </c>
      <c r="B2036" s="198" t="s">
        <v>2118</v>
      </c>
      <c r="C2036" s="198" t="s">
        <v>76</v>
      </c>
      <c r="D2036" s="199">
        <v>59.34</v>
      </c>
    </row>
    <row r="2037" spans="1:4" ht="13.5" x14ac:dyDescent="0.25">
      <c r="A2037" s="91">
        <v>101174</v>
      </c>
      <c r="B2037" s="198" t="s">
        <v>2119</v>
      </c>
      <c r="C2037" s="198" t="s">
        <v>76</v>
      </c>
      <c r="D2037" s="199">
        <v>81.290000000000006</v>
      </c>
    </row>
    <row r="2038" spans="1:4" ht="13.5" x14ac:dyDescent="0.25">
      <c r="A2038" s="91">
        <v>101175</v>
      </c>
      <c r="B2038" s="198" t="s">
        <v>2120</v>
      </c>
      <c r="C2038" s="198" t="s">
        <v>76</v>
      </c>
      <c r="D2038" s="199">
        <v>110.77</v>
      </c>
    </row>
    <row r="2039" spans="1:4" ht="13.5" x14ac:dyDescent="0.25">
      <c r="A2039" s="91">
        <v>101176</v>
      </c>
      <c r="B2039" s="198" t="s">
        <v>2121</v>
      </c>
      <c r="C2039" s="198" t="s">
        <v>76</v>
      </c>
      <c r="D2039" s="199">
        <v>144.99</v>
      </c>
    </row>
    <row r="2040" spans="1:4" ht="13.5" x14ac:dyDescent="0.25">
      <c r="A2040" s="91">
        <v>102521</v>
      </c>
      <c r="B2040" s="198" t="s">
        <v>2122</v>
      </c>
      <c r="C2040" s="198" t="s">
        <v>143</v>
      </c>
      <c r="D2040" s="199">
        <v>104.92</v>
      </c>
    </row>
    <row r="2041" spans="1:4" ht="13.5" x14ac:dyDescent="0.25">
      <c r="A2041" s="91">
        <v>102522</v>
      </c>
      <c r="B2041" s="198" t="s">
        <v>2123</v>
      </c>
      <c r="C2041" s="198" t="s">
        <v>143</v>
      </c>
      <c r="D2041" s="199">
        <v>153.93</v>
      </c>
    </row>
    <row r="2042" spans="1:4" ht="13.5" x14ac:dyDescent="0.25">
      <c r="A2042" s="91">
        <v>102523</v>
      </c>
      <c r="B2042" s="198" t="s">
        <v>2124</v>
      </c>
      <c r="C2042" s="198" t="s">
        <v>143</v>
      </c>
      <c r="D2042" s="199">
        <v>202.93</v>
      </c>
    </row>
    <row r="2043" spans="1:4" ht="13.5" x14ac:dyDescent="0.25">
      <c r="A2043" s="91">
        <v>95240</v>
      </c>
      <c r="B2043" s="198" t="s">
        <v>2125</v>
      </c>
      <c r="C2043" s="198" t="s">
        <v>348</v>
      </c>
      <c r="D2043" s="199">
        <v>15.01</v>
      </c>
    </row>
    <row r="2044" spans="1:4" ht="13.5" x14ac:dyDescent="0.25">
      <c r="A2044" s="91">
        <v>95241</v>
      </c>
      <c r="B2044" s="198" t="s">
        <v>2126</v>
      </c>
      <c r="C2044" s="198" t="s">
        <v>348</v>
      </c>
      <c r="D2044" s="199">
        <v>25.03</v>
      </c>
    </row>
    <row r="2045" spans="1:4" ht="13.5" x14ac:dyDescent="0.25">
      <c r="A2045" s="91">
        <v>96616</v>
      </c>
      <c r="B2045" s="198" t="s">
        <v>2127</v>
      </c>
      <c r="C2045" s="198" t="s">
        <v>1444</v>
      </c>
      <c r="D2045" s="199">
        <v>526.62</v>
      </c>
    </row>
    <row r="2046" spans="1:4" ht="13.5" x14ac:dyDescent="0.25">
      <c r="A2046" s="91">
        <v>96617</v>
      </c>
      <c r="B2046" s="198" t="s">
        <v>2128</v>
      </c>
      <c r="C2046" s="198" t="s">
        <v>348</v>
      </c>
      <c r="D2046" s="199">
        <v>15.78</v>
      </c>
    </row>
    <row r="2047" spans="1:4" ht="13.5" x14ac:dyDescent="0.25">
      <c r="A2047" s="91">
        <v>96619</v>
      </c>
      <c r="B2047" s="198" t="s">
        <v>2129</v>
      </c>
      <c r="C2047" s="198" t="s">
        <v>348</v>
      </c>
      <c r="D2047" s="199">
        <v>26.31</v>
      </c>
    </row>
    <row r="2048" spans="1:4" ht="13.5" x14ac:dyDescent="0.25">
      <c r="A2048" s="91">
        <v>96620</v>
      </c>
      <c r="B2048" s="198" t="s">
        <v>2130</v>
      </c>
      <c r="C2048" s="198" t="s">
        <v>1444</v>
      </c>
      <c r="D2048" s="199">
        <v>500.92</v>
      </c>
    </row>
    <row r="2049" spans="1:4" ht="13.5" x14ac:dyDescent="0.25">
      <c r="A2049" s="91">
        <v>96621</v>
      </c>
      <c r="B2049" s="198" t="s">
        <v>2131</v>
      </c>
      <c r="C2049" s="198" t="s">
        <v>1444</v>
      </c>
      <c r="D2049" s="199">
        <v>176.12</v>
      </c>
    </row>
    <row r="2050" spans="1:4" ht="13.5" x14ac:dyDescent="0.25">
      <c r="A2050" s="91">
        <v>96622</v>
      </c>
      <c r="B2050" s="198" t="s">
        <v>2132</v>
      </c>
      <c r="C2050" s="198" t="s">
        <v>1444</v>
      </c>
      <c r="D2050" s="199">
        <v>100.59</v>
      </c>
    </row>
    <row r="2051" spans="1:4" ht="13.5" x14ac:dyDescent="0.25">
      <c r="A2051" s="91">
        <v>96623</v>
      </c>
      <c r="B2051" s="198" t="s">
        <v>2133</v>
      </c>
      <c r="C2051" s="198" t="s">
        <v>1444</v>
      </c>
      <c r="D2051" s="199">
        <v>158.53</v>
      </c>
    </row>
    <row r="2052" spans="1:4" ht="13.5" x14ac:dyDescent="0.25">
      <c r="A2052" s="91">
        <v>96624</v>
      </c>
      <c r="B2052" s="198" t="s">
        <v>2134</v>
      </c>
      <c r="C2052" s="198" t="s">
        <v>1444</v>
      </c>
      <c r="D2052" s="199">
        <v>94.39</v>
      </c>
    </row>
    <row r="2053" spans="1:4" ht="13.5" x14ac:dyDescent="0.25">
      <c r="A2053" s="91">
        <v>97082</v>
      </c>
      <c r="B2053" s="198" t="s">
        <v>2135</v>
      </c>
      <c r="C2053" s="198" t="s">
        <v>1444</v>
      </c>
      <c r="D2053" s="199">
        <v>60.89</v>
      </c>
    </row>
    <row r="2054" spans="1:4" ht="13.5" x14ac:dyDescent="0.25">
      <c r="A2054" s="91">
        <v>97083</v>
      </c>
      <c r="B2054" s="198" t="s">
        <v>2136</v>
      </c>
      <c r="C2054" s="198" t="s">
        <v>348</v>
      </c>
      <c r="D2054" s="199">
        <v>3.27</v>
      </c>
    </row>
    <row r="2055" spans="1:4" ht="13.5" x14ac:dyDescent="0.25">
      <c r="A2055" s="91">
        <v>97084</v>
      </c>
      <c r="B2055" s="198" t="s">
        <v>2137</v>
      </c>
      <c r="C2055" s="198" t="s">
        <v>348</v>
      </c>
      <c r="D2055" s="199">
        <v>0.67</v>
      </c>
    </row>
    <row r="2056" spans="1:4" ht="13.5" x14ac:dyDescent="0.25">
      <c r="A2056" s="91">
        <v>97086</v>
      </c>
      <c r="B2056" s="198" t="s">
        <v>2138</v>
      </c>
      <c r="C2056" s="198" t="s">
        <v>348</v>
      </c>
      <c r="D2056" s="199">
        <v>132.88</v>
      </c>
    </row>
    <row r="2057" spans="1:4" ht="13.5" x14ac:dyDescent="0.25">
      <c r="A2057" s="91">
        <v>97087</v>
      </c>
      <c r="B2057" s="198" t="s">
        <v>2139</v>
      </c>
      <c r="C2057" s="198" t="s">
        <v>348</v>
      </c>
      <c r="D2057" s="199">
        <v>2.4500000000000002</v>
      </c>
    </row>
    <row r="2058" spans="1:4" ht="13.5" x14ac:dyDescent="0.25">
      <c r="A2058" s="91">
        <v>97088</v>
      </c>
      <c r="B2058" s="198" t="s">
        <v>2140</v>
      </c>
      <c r="C2058" s="198" t="s">
        <v>1375</v>
      </c>
      <c r="D2058" s="199">
        <v>26.68</v>
      </c>
    </row>
    <row r="2059" spans="1:4" ht="13.5" x14ac:dyDescent="0.25">
      <c r="A2059" s="91">
        <v>97089</v>
      </c>
      <c r="B2059" s="198" t="s">
        <v>2141</v>
      </c>
      <c r="C2059" s="198" t="s">
        <v>1375</v>
      </c>
      <c r="D2059" s="199">
        <v>24.41</v>
      </c>
    </row>
    <row r="2060" spans="1:4" ht="13.5" x14ac:dyDescent="0.25">
      <c r="A2060" s="91">
        <v>97090</v>
      </c>
      <c r="B2060" s="198" t="s">
        <v>2142</v>
      </c>
      <c r="C2060" s="198" t="s">
        <v>1375</v>
      </c>
      <c r="D2060" s="199">
        <v>24.03</v>
      </c>
    </row>
    <row r="2061" spans="1:4" ht="13.5" x14ac:dyDescent="0.25">
      <c r="A2061" s="91">
        <v>97091</v>
      </c>
      <c r="B2061" s="198" t="s">
        <v>2143</v>
      </c>
      <c r="C2061" s="198" t="s">
        <v>1375</v>
      </c>
      <c r="D2061" s="199">
        <v>23.31</v>
      </c>
    </row>
    <row r="2062" spans="1:4" ht="13.5" x14ac:dyDescent="0.25">
      <c r="A2062" s="91">
        <v>97092</v>
      </c>
      <c r="B2062" s="198" t="s">
        <v>2144</v>
      </c>
      <c r="C2062" s="198" t="s">
        <v>1375</v>
      </c>
      <c r="D2062" s="199">
        <v>22.61</v>
      </c>
    </row>
    <row r="2063" spans="1:4" ht="13.5" x14ac:dyDescent="0.25">
      <c r="A2063" s="91">
        <v>97093</v>
      </c>
      <c r="B2063" s="198" t="s">
        <v>2145</v>
      </c>
      <c r="C2063" s="198" t="s">
        <v>1375</v>
      </c>
      <c r="D2063" s="199">
        <v>21.26</v>
      </c>
    </row>
    <row r="2064" spans="1:4" ht="13.5" x14ac:dyDescent="0.25">
      <c r="A2064" s="91">
        <v>97096</v>
      </c>
      <c r="B2064" s="198" t="s">
        <v>2146</v>
      </c>
      <c r="C2064" s="198" t="s">
        <v>1444</v>
      </c>
      <c r="D2064" s="199">
        <v>406.38</v>
      </c>
    </row>
    <row r="2065" spans="1:4" ht="13.5" x14ac:dyDescent="0.25">
      <c r="A2065" s="91">
        <v>97097</v>
      </c>
      <c r="B2065" s="198" t="s">
        <v>2147</v>
      </c>
      <c r="C2065" s="198" t="s">
        <v>348</v>
      </c>
      <c r="D2065" s="199">
        <v>33.03</v>
      </c>
    </row>
    <row r="2066" spans="1:4" ht="13.5" x14ac:dyDescent="0.25">
      <c r="A2066" s="91">
        <v>97101</v>
      </c>
      <c r="B2066" s="198" t="s">
        <v>2148</v>
      </c>
      <c r="C2066" s="198" t="s">
        <v>348</v>
      </c>
      <c r="D2066" s="199">
        <v>171.22</v>
      </c>
    </row>
    <row r="2067" spans="1:4" ht="13.5" x14ac:dyDescent="0.25">
      <c r="A2067" s="91">
        <v>97102</v>
      </c>
      <c r="B2067" s="198" t="s">
        <v>2149</v>
      </c>
      <c r="C2067" s="198" t="s">
        <v>348</v>
      </c>
      <c r="D2067" s="199">
        <v>212.05</v>
      </c>
    </row>
    <row r="2068" spans="1:4" ht="13.5" x14ac:dyDescent="0.25">
      <c r="A2068" s="91">
        <v>97103</v>
      </c>
      <c r="B2068" s="198" t="s">
        <v>2150</v>
      </c>
      <c r="C2068" s="198" t="s">
        <v>348</v>
      </c>
      <c r="D2068" s="199">
        <v>246.77</v>
      </c>
    </row>
    <row r="2069" spans="1:4" ht="13.5" x14ac:dyDescent="0.25">
      <c r="A2069" s="91">
        <v>100322</v>
      </c>
      <c r="B2069" s="198" t="s">
        <v>2151</v>
      </c>
      <c r="C2069" s="198" t="s">
        <v>1444</v>
      </c>
      <c r="D2069" s="199">
        <v>90.85</v>
      </c>
    </row>
    <row r="2070" spans="1:4" ht="13.5" x14ac:dyDescent="0.25">
      <c r="A2070" s="91">
        <v>100323</v>
      </c>
      <c r="B2070" s="198" t="s">
        <v>2152</v>
      </c>
      <c r="C2070" s="198" t="s">
        <v>1444</v>
      </c>
      <c r="D2070" s="199">
        <v>109.22</v>
      </c>
    </row>
    <row r="2071" spans="1:4" ht="13.5" x14ac:dyDescent="0.25">
      <c r="A2071" s="91">
        <v>100324</v>
      </c>
      <c r="B2071" s="198" t="s">
        <v>2153</v>
      </c>
      <c r="C2071" s="198" t="s">
        <v>1444</v>
      </c>
      <c r="D2071" s="199">
        <v>94.23</v>
      </c>
    </row>
    <row r="2072" spans="1:4" ht="13.5" x14ac:dyDescent="0.25">
      <c r="A2072" s="91">
        <v>103072</v>
      </c>
      <c r="B2072" s="198" t="s">
        <v>2154</v>
      </c>
      <c r="C2072" s="198" t="s">
        <v>348</v>
      </c>
      <c r="D2072" s="199">
        <v>292.89999999999998</v>
      </c>
    </row>
    <row r="2073" spans="1:4" ht="13.5" x14ac:dyDescent="0.25">
      <c r="A2073" s="91">
        <v>103073</v>
      </c>
      <c r="B2073" s="198" t="s">
        <v>2155</v>
      </c>
      <c r="C2073" s="198" t="s">
        <v>348</v>
      </c>
      <c r="D2073" s="199">
        <v>365.73</v>
      </c>
    </row>
    <row r="2074" spans="1:4" ht="13.5" x14ac:dyDescent="0.25">
      <c r="A2074" s="91">
        <v>103074</v>
      </c>
      <c r="B2074" s="198" t="s">
        <v>2156</v>
      </c>
      <c r="C2074" s="198" t="s">
        <v>348</v>
      </c>
      <c r="D2074" s="199">
        <v>159.69</v>
      </c>
    </row>
    <row r="2075" spans="1:4" ht="13.5" x14ac:dyDescent="0.25">
      <c r="A2075" s="91">
        <v>103075</v>
      </c>
      <c r="B2075" s="198" t="s">
        <v>2157</v>
      </c>
      <c r="C2075" s="198" t="s">
        <v>348</v>
      </c>
      <c r="D2075" s="199">
        <v>192.72</v>
      </c>
    </row>
    <row r="2076" spans="1:4" ht="13.5" x14ac:dyDescent="0.25">
      <c r="A2076" s="91">
        <v>103076</v>
      </c>
      <c r="B2076" s="198" t="s">
        <v>2158</v>
      </c>
      <c r="C2076" s="198" t="s">
        <v>348</v>
      </c>
      <c r="D2076" s="199">
        <v>154.28</v>
      </c>
    </row>
    <row r="2077" spans="1:4" ht="13.5" x14ac:dyDescent="0.25">
      <c r="A2077" s="91">
        <v>103077</v>
      </c>
      <c r="B2077" s="198" t="s">
        <v>2159</v>
      </c>
      <c r="C2077" s="198" t="s">
        <v>348</v>
      </c>
      <c r="D2077" s="199">
        <v>195.11</v>
      </c>
    </row>
    <row r="2078" spans="1:4" ht="13.5" x14ac:dyDescent="0.25">
      <c r="A2078" s="91">
        <v>103078</v>
      </c>
      <c r="B2078" s="198" t="s">
        <v>2160</v>
      </c>
      <c r="C2078" s="198" t="s">
        <v>348</v>
      </c>
      <c r="D2078" s="199">
        <v>229.84</v>
      </c>
    </row>
    <row r="2079" spans="1:4" ht="13.5" x14ac:dyDescent="0.25">
      <c r="A2079" s="91">
        <v>103079</v>
      </c>
      <c r="B2079" s="198" t="s">
        <v>2161</v>
      </c>
      <c r="C2079" s="198" t="s">
        <v>348</v>
      </c>
      <c r="D2079" s="199">
        <v>275.97000000000003</v>
      </c>
    </row>
    <row r="2080" spans="1:4" ht="13.5" x14ac:dyDescent="0.25">
      <c r="A2080" s="91">
        <v>103080</v>
      </c>
      <c r="B2080" s="198" t="s">
        <v>2162</v>
      </c>
      <c r="C2080" s="198" t="s">
        <v>348</v>
      </c>
      <c r="D2080" s="199">
        <v>348.8</v>
      </c>
    </row>
    <row r="2081" spans="1:4" ht="13.5" x14ac:dyDescent="0.25">
      <c r="A2081" s="91">
        <v>92263</v>
      </c>
      <c r="B2081" s="198" t="s">
        <v>2163</v>
      </c>
      <c r="C2081" s="198" t="s">
        <v>348</v>
      </c>
      <c r="D2081" s="199">
        <v>132.26</v>
      </c>
    </row>
    <row r="2082" spans="1:4" ht="13.5" x14ac:dyDescent="0.25">
      <c r="A2082" s="91">
        <v>92264</v>
      </c>
      <c r="B2082" s="198" t="s">
        <v>2164</v>
      </c>
      <c r="C2082" s="198" t="s">
        <v>348</v>
      </c>
      <c r="D2082" s="199">
        <v>147</v>
      </c>
    </row>
    <row r="2083" spans="1:4" ht="13.5" x14ac:dyDescent="0.25">
      <c r="A2083" s="91">
        <v>92265</v>
      </c>
      <c r="B2083" s="198" t="s">
        <v>2165</v>
      </c>
      <c r="C2083" s="198" t="s">
        <v>348</v>
      </c>
      <c r="D2083" s="199">
        <v>99.22</v>
      </c>
    </row>
    <row r="2084" spans="1:4" ht="13.5" x14ac:dyDescent="0.25">
      <c r="A2084" s="91">
        <v>92266</v>
      </c>
      <c r="B2084" s="198" t="s">
        <v>2166</v>
      </c>
      <c r="C2084" s="198" t="s">
        <v>348</v>
      </c>
      <c r="D2084" s="199">
        <v>111.86</v>
      </c>
    </row>
    <row r="2085" spans="1:4" ht="13.5" x14ac:dyDescent="0.25">
      <c r="A2085" s="91">
        <v>92267</v>
      </c>
      <c r="B2085" s="198" t="s">
        <v>2167</v>
      </c>
      <c r="C2085" s="198" t="s">
        <v>348</v>
      </c>
      <c r="D2085" s="199">
        <v>41.64</v>
      </c>
    </row>
    <row r="2086" spans="1:4" ht="13.5" x14ac:dyDescent="0.25">
      <c r="A2086" s="91">
        <v>92268</v>
      </c>
      <c r="B2086" s="198" t="s">
        <v>2168</v>
      </c>
      <c r="C2086" s="198" t="s">
        <v>348</v>
      </c>
      <c r="D2086" s="199">
        <v>53.22</v>
      </c>
    </row>
    <row r="2087" spans="1:4" ht="13.5" x14ac:dyDescent="0.25">
      <c r="A2087" s="91">
        <v>92269</v>
      </c>
      <c r="B2087" s="198" t="s">
        <v>2169</v>
      </c>
      <c r="C2087" s="198" t="s">
        <v>348</v>
      </c>
      <c r="D2087" s="199">
        <v>252.23</v>
      </c>
    </row>
    <row r="2088" spans="1:4" ht="13.5" x14ac:dyDescent="0.25">
      <c r="A2088" s="91">
        <v>92270</v>
      </c>
      <c r="B2088" s="198" t="s">
        <v>2170</v>
      </c>
      <c r="C2088" s="198" t="s">
        <v>348</v>
      </c>
      <c r="D2088" s="199">
        <v>190.63</v>
      </c>
    </row>
    <row r="2089" spans="1:4" ht="13.5" x14ac:dyDescent="0.25">
      <c r="A2089" s="91">
        <v>92271</v>
      </c>
      <c r="B2089" s="198" t="s">
        <v>2171</v>
      </c>
      <c r="C2089" s="198" t="s">
        <v>348</v>
      </c>
      <c r="D2089" s="199">
        <v>127.7</v>
      </c>
    </row>
    <row r="2090" spans="1:4" ht="13.5" x14ac:dyDescent="0.25">
      <c r="A2090" s="91">
        <v>92272</v>
      </c>
      <c r="B2090" s="198" t="s">
        <v>2172</v>
      </c>
      <c r="C2090" s="198" t="s">
        <v>76</v>
      </c>
      <c r="D2090" s="199">
        <v>25.63</v>
      </c>
    </row>
    <row r="2091" spans="1:4" ht="13.5" x14ac:dyDescent="0.25">
      <c r="A2091" s="91">
        <v>92273</v>
      </c>
      <c r="B2091" s="198" t="s">
        <v>2173</v>
      </c>
      <c r="C2091" s="198" t="s">
        <v>76</v>
      </c>
      <c r="D2091" s="199">
        <v>11.45</v>
      </c>
    </row>
    <row r="2092" spans="1:4" ht="13.5" x14ac:dyDescent="0.25">
      <c r="A2092" s="91">
        <v>92409</v>
      </c>
      <c r="B2092" s="198" t="s">
        <v>2174</v>
      </c>
      <c r="C2092" s="198" t="s">
        <v>348</v>
      </c>
      <c r="D2092" s="199">
        <v>352.81</v>
      </c>
    </row>
    <row r="2093" spans="1:4" ht="13.5" x14ac:dyDescent="0.25">
      <c r="A2093" s="91">
        <v>92411</v>
      </c>
      <c r="B2093" s="198" t="s">
        <v>2175</v>
      </c>
      <c r="C2093" s="198" t="s">
        <v>348</v>
      </c>
      <c r="D2093" s="199">
        <v>218.09</v>
      </c>
    </row>
    <row r="2094" spans="1:4" ht="13.5" x14ac:dyDescent="0.25">
      <c r="A2094" s="91">
        <v>92413</v>
      </c>
      <c r="B2094" s="198" t="s">
        <v>2176</v>
      </c>
      <c r="C2094" s="198" t="s">
        <v>348</v>
      </c>
      <c r="D2094" s="199">
        <v>134.46</v>
      </c>
    </row>
    <row r="2095" spans="1:4" ht="13.5" x14ac:dyDescent="0.25">
      <c r="A2095" s="91">
        <v>92415</v>
      </c>
      <c r="B2095" s="198" t="s">
        <v>2177</v>
      </c>
      <c r="C2095" s="198" t="s">
        <v>348</v>
      </c>
      <c r="D2095" s="199">
        <v>115.96</v>
      </c>
    </row>
    <row r="2096" spans="1:4" ht="13.5" x14ac:dyDescent="0.25">
      <c r="A2096" s="91">
        <v>92417</v>
      </c>
      <c r="B2096" s="198" t="s">
        <v>2178</v>
      </c>
      <c r="C2096" s="198" t="s">
        <v>348</v>
      </c>
      <c r="D2096" s="199">
        <v>138.76</v>
      </c>
    </row>
    <row r="2097" spans="1:4" ht="13.5" x14ac:dyDescent="0.25">
      <c r="A2097" s="91">
        <v>92419</v>
      </c>
      <c r="B2097" s="198" t="s">
        <v>2179</v>
      </c>
      <c r="C2097" s="198" t="s">
        <v>348</v>
      </c>
      <c r="D2097" s="199">
        <v>73.19</v>
      </c>
    </row>
    <row r="2098" spans="1:4" ht="13.5" x14ac:dyDescent="0.25">
      <c r="A2098" s="91">
        <v>92421</v>
      </c>
      <c r="B2098" s="198" t="s">
        <v>2180</v>
      </c>
      <c r="C2098" s="198" t="s">
        <v>348</v>
      </c>
      <c r="D2098" s="199">
        <v>90.68</v>
      </c>
    </row>
    <row r="2099" spans="1:4" ht="13.5" x14ac:dyDescent="0.25">
      <c r="A2099" s="91">
        <v>92423</v>
      </c>
      <c r="B2099" s="198" t="s">
        <v>2181</v>
      </c>
      <c r="C2099" s="198" t="s">
        <v>348</v>
      </c>
      <c r="D2099" s="199">
        <v>59.69</v>
      </c>
    </row>
    <row r="2100" spans="1:4" ht="13.5" x14ac:dyDescent="0.25">
      <c r="A2100" s="91">
        <v>92425</v>
      </c>
      <c r="B2100" s="198" t="s">
        <v>2182</v>
      </c>
      <c r="C2100" s="198" t="s">
        <v>348</v>
      </c>
      <c r="D2100" s="199">
        <v>74.900000000000006</v>
      </c>
    </row>
    <row r="2101" spans="1:4" ht="13.5" x14ac:dyDescent="0.25">
      <c r="A2101" s="91">
        <v>92427</v>
      </c>
      <c r="B2101" s="198" t="s">
        <v>2183</v>
      </c>
      <c r="C2101" s="198" t="s">
        <v>348</v>
      </c>
      <c r="D2101" s="199">
        <v>52.86</v>
      </c>
    </row>
    <row r="2102" spans="1:4" ht="13.5" x14ac:dyDescent="0.25">
      <c r="A2102" s="91">
        <v>92429</v>
      </c>
      <c r="B2102" s="198" t="s">
        <v>2184</v>
      </c>
      <c r="C2102" s="198" t="s">
        <v>348</v>
      </c>
      <c r="D2102" s="199">
        <v>66.959999999999994</v>
      </c>
    </row>
    <row r="2103" spans="1:4" ht="13.5" x14ac:dyDescent="0.25">
      <c r="A2103" s="91">
        <v>92431</v>
      </c>
      <c r="B2103" s="198" t="s">
        <v>2185</v>
      </c>
      <c r="C2103" s="198" t="s">
        <v>348</v>
      </c>
      <c r="D2103" s="199">
        <v>47.37</v>
      </c>
    </row>
    <row r="2104" spans="1:4" ht="13.5" x14ac:dyDescent="0.25">
      <c r="A2104" s="91">
        <v>92433</v>
      </c>
      <c r="B2104" s="198" t="s">
        <v>2186</v>
      </c>
      <c r="C2104" s="198" t="s">
        <v>348</v>
      </c>
      <c r="D2104" s="199">
        <v>60.76</v>
      </c>
    </row>
    <row r="2105" spans="1:4" ht="13.5" x14ac:dyDescent="0.25">
      <c r="A2105" s="91">
        <v>92435</v>
      </c>
      <c r="B2105" s="198" t="s">
        <v>2187</v>
      </c>
      <c r="C2105" s="198" t="s">
        <v>348</v>
      </c>
      <c r="D2105" s="199">
        <v>45.04</v>
      </c>
    </row>
    <row r="2106" spans="1:4" ht="13.5" x14ac:dyDescent="0.25">
      <c r="A2106" s="91">
        <v>92437</v>
      </c>
      <c r="B2106" s="198" t="s">
        <v>2188</v>
      </c>
      <c r="C2106" s="198" t="s">
        <v>348</v>
      </c>
      <c r="D2106" s="199">
        <v>57.97</v>
      </c>
    </row>
    <row r="2107" spans="1:4" ht="13.5" x14ac:dyDescent="0.25">
      <c r="A2107" s="91">
        <v>92439</v>
      </c>
      <c r="B2107" s="198" t="s">
        <v>2189</v>
      </c>
      <c r="C2107" s="198" t="s">
        <v>348</v>
      </c>
      <c r="D2107" s="199">
        <v>43.36</v>
      </c>
    </row>
    <row r="2108" spans="1:4" ht="13.5" x14ac:dyDescent="0.25">
      <c r="A2108" s="91">
        <v>92441</v>
      </c>
      <c r="B2108" s="198" t="s">
        <v>2190</v>
      </c>
      <c r="C2108" s="198" t="s">
        <v>348</v>
      </c>
      <c r="D2108" s="199">
        <v>55.98</v>
      </c>
    </row>
    <row r="2109" spans="1:4" ht="13.5" x14ac:dyDescent="0.25">
      <c r="A2109" s="91">
        <v>92443</v>
      </c>
      <c r="B2109" s="198" t="s">
        <v>2191</v>
      </c>
      <c r="C2109" s="198" t="s">
        <v>348</v>
      </c>
      <c r="D2109" s="199">
        <v>39.880000000000003</v>
      </c>
    </row>
    <row r="2110" spans="1:4" ht="13.5" x14ac:dyDescent="0.25">
      <c r="A2110" s="91">
        <v>92445</v>
      </c>
      <c r="B2110" s="198" t="s">
        <v>2192</v>
      </c>
      <c r="C2110" s="198" t="s">
        <v>348</v>
      </c>
      <c r="D2110" s="199">
        <v>52.04</v>
      </c>
    </row>
    <row r="2111" spans="1:4" ht="13.5" x14ac:dyDescent="0.25">
      <c r="A2111" s="91">
        <v>92446</v>
      </c>
      <c r="B2111" s="198" t="s">
        <v>2193</v>
      </c>
      <c r="C2111" s="198" t="s">
        <v>348</v>
      </c>
      <c r="D2111" s="199">
        <v>313.88</v>
      </c>
    </row>
    <row r="2112" spans="1:4" ht="13.5" x14ac:dyDescent="0.25">
      <c r="A2112" s="91">
        <v>92447</v>
      </c>
      <c r="B2112" s="198" t="s">
        <v>2194</v>
      </c>
      <c r="C2112" s="198" t="s">
        <v>348</v>
      </c>
      <c r="D2112" s="199">
        <v>214.57</v>
      </c>
    </row>
    <row r="2113" spans="1:4" ht="13.5" x14ac:dyDescent="0.25">
      <c r="A2113" s="91">
        <v>92448</v>
      </c>
      <c r="B2113" s="198" t="s">
        <v>2195</v>
      </c>
      <c r="C2113" s="198" t="s">
        <v>348</v>
      </c>
      <c r="D2113" s="199">
        <v>163.38999999999999</v>
      </c>
    </row>
    <row r="2114" spans="1:4" ht="13.5" x14ac:dyDescent="0.25">
      <c r="A2114" s="91">
        <v>92449</v>
      </c>
      <c r="B2114" s="198" t="s">
        <v>2196</v>
      </c>
      <c r="C2114" s="198" t="s">
        <v>348</v>
      </c>
      <c r="D2114" s="199">
        <v>223.71</v>
      </c>
    </row>
    <row r="2115" spans="1:4" ht="13.5" x14ac:dyDescent="0.25">
      <c r="A2115" s="91">
        <v>92450</v>
      </c>
      <c r="B2115" s="198" t="s">
        <v>2197</v>
      </c>
      <c r="C2115" s="198" t="s">
        <v>348</v>
      </c>
      <c r="D2115" s="199">
        <v>267.83</v>
      </c>
    </row>
    <row r="2116" spans="1:4" ht="13.5" x14ac:dyDescent="0.25">
      <c r="A2116" s="91">
        <v>92451</v>
      </c>
      <c r="B2116" s="198" t="s">
        <v>2198</v>
      </c>
      <c r="C2116" s="198" t="s">
        <v>348</v>
      </c>
      <c r="D2116" s="199">
        <v>155.22999999999999</v>
      </c>
    </row>
    <row r="2117" spans="1:4" ht="13.5" x14ac:dyDescent="0.25">
      <c r="A2117" s="91">
        <v>92452</v>
      </c>
      <c r="B2117" s="198" t="s">
        <v>2199</v>
      </c>
      <c r="C2117" s="198" t="s">
        <v>348</v>
      </c>
      <c r="D2117" s="199">
        <v>141.54</v>
      </c>
    </row>
    <row r="2118" spans="1:4" ht="13.5" x14ac:dyDescent="0.25">
      <c r="A2118" s="91">
        <v>92453</v>
      </c>
      <c r="B2118" s="198" t="s">
        <v>2200</v>
      </c>
      <c r="C2118" s="198" t="s">
        <v>348</v>
      </c>
      <c r="D2118" s="199">
        <v>189.93</v>
      </c>
    </row>
    <row r="2119" spans="1:4" ht="13.5" x14ac:dyDescent="0.25">
      <c r="A2119" s="91">
        <v>92454</v>
      </c>
      <c r="B2119" s="198" t="s">
        <v>2201</v>
      </c>
      <c r="C2119" s="198" t="s">
        <v>348</v>
      </c>
      <c r="D2119" s="199">
        <v>241.71</v>
      </c>
    </row>
    <row r="2120" spans="1:4" ht="13.5" x14ac:dyDescent="0.25">
      <c r="A2120" s="91">
        <v>92455</v>
      </c>
      <c r="B2120" s="198" t="s">
        <v>2202</v>
      </c>
      <c r="C2120" s="198" t="s">
        <v>348</v>
      </c>
      <c r="D2120" s="199">
        <v>126.51</v>
      </c>
    </row>
    <row r="2121" spans="1:4" ht="13.5" x14ac:dyDescent="0.25">
      <c r="A2121" s="91">
        <v>92456</v>
      </c>
      <c r="B2121" s="198" t="s">
        <v>2203</v>
      </c>
      <c r="C2121" s="198" t="s">
        <v>348</v>
      </c>
      <c r="D2121" s="199">
        <v>115.7</v>
      </c>
    </row>
    <row r="2122" spans="1:4" ht="13.5" x14ac:dyDescent="0.25">
      <c r="A2122" s="91">
        <v>92457</v>
      </c>
      <c r="B2122" s="198" t="s">
        <v>2204</v>
      </c>
      <c r="C2122" s="198" t="s">
        <v>348</v>
      </c>
      <c r="D2122" s="199">
        <v>165.54</v>
      </c>
    </row>
    <row r="2123" spans="1:4" ht="13.5" x14ac:dyDescent="0.25">
      <c r="A2123" s="91">
        <v>92458</v>
      </c>
      <c r="B2123" s="198" t="s">
        <v>2205</v>
      </c>
      <c r="C2123" s="198" t="s">
        <v>348</v>
      </c>
      <c r="D2123" s="199">
        <v>224.92</v>
      </c>
    </row>
    <row r="2124" spans="1:4" ht="13.5" x14ac:dyDescent="0.25">
      <c r="A2124" s="91">
        <v>92459</v>
      </c>
      <c r="B2124" s="198" t="s">
        <v>2206</v>
      </c>
      <c r="C2124" s="198" t="s">
        <v>348</v>
      </c>
      <c r="D2124" s="199">
        <v>107.88</v>
      </c>
    </row>
    <row r="2125" spans="1:4" ht="13.5" x14ac:dyDescent="0.25">
      <c r="A2125" s="91">
        <v>92460</v>
      </c>
      <c r="B2125" s="198" t="s">
        <v>2207</v>
      </c>
      <c r="C2125" s="198" t="s">
        <v>348</v>
      </c>
      <c r="D2125" s="199">
        <v>95.39</v>
      </c>
    </row>
    <row r="2126" spans="1:4" ht="13.5" x14ac:dyDescent="0.25">
      <c r="A2126" s="91">
        <v>92461</v>
      </c>
      <c r="B2126" s="198" t="s">
        <v>2208</v>
      </c>
      <c r="C2126" s="198" t="s">
        <v>348</v>
      </c>
      <c r="D2126" s="199">
        <v>152.61000000000001</v>
      </c>
    </row>
    <row r="2127" spans="1:4" ht="13.5" x14ac:dyDescent="0.25">
      <c r="A2127" s="91">
        <v>92462</v>
      </c>
      <c r="B2127" s="198" t="s">
        <v>2209</v>
      </c>
      <c r="C2127" s="198" t="s">
        <v>348</v>
      </c>
      <c r="D2127" s="199">
        <v>214.07</v>
      </c>
    </row>
    <row r="2128" spans="1:4" ht="13.5" x14ac:dyDescent="0.25">
      <c r="A2128" s="91">
        <v>92463</v>
      </c>
      <c r="B2128" s="198" t="s">
        <v>2210</v>
      </c>
      <c r="C2128" s="198" t="s">
        <v>348</v>
      </c>
      <c r="D2128" s="199">
        <v>97.78</v>
      </c>
    </row>
    <row r="2129" spans="1:4" ht="13.5" x14ac:dyDescent="0.25">
      <c r="A2129" s="91">
        <v>92464</v>
      </c>
      <c r="B2129" s="198" t="s">
        <v>2211</v>
      </c>
      <c r="C2129" s="198" t="s">
        <v>348</v>
      </c>
      <c r="D2129" s="199">
        <v>89.35</v>
      </c>
    </row>
    <row r="2130" spans="1:4" ht="13.5" x14ac:dyDescent="0.25">
      <c r="A2130" s="91">
        <v>92465</v>
      </c>
      <c r="B2130" s="198" t="s">
        <v>2212</v>
      </c>
      <c r="C2130" s="198" t="s">
        <v>348</v>
      </c>
      <c r="D2130" s="199">
        <v>121.74</v>
      </c>
    </row>
    <row r="2131" spans="1:4" ht="13.5" x14ac:dyDescent="0.25">
      <c r="A2131" s="91">
        <v>92466</v>
      </c>
      <c r="B2131" s="198" t="s">
        <v>2213</v>
      </c>
      <c r="C2131" s="198" t="s">
        <v>348</v>
      </c>
      <c r="D2131" s="199">
        <v>204.68</v>
      </c>
    </row>
    <row r="2132" spans="1:4" ht="13.5" x14ac:dyDescent="0.25">
      <c r="A2132" s="91">
        <v>92467</v>
      </c>
      <c r="B2132" s="198" t="s">
        <v>2214</v>
      </c>
      <c r="C2132" s="198" t="s">
        <v>348</v>
      </c>
      <c r="D2132" s="199">
        <v>79.319999999999993</v>
      </c>
    </row>
    <row r="2133" spans="1:4" ht="13.5" x14ac:dyDescent="0.25">
      <c r="A2133" s="91">
        <v>92468</v>
      </c>
      <c r="B2133" s="198" t="s">
        <v>2215</v>
      </c>
      <c r="C2133" s="198" t="s">
        <v>348</v>
      </c>
      <c r="D2133" s="199">
        <v>80.58</v>
      </c>
    </row>
    <row r="2134" spans="1:4" ht="13.5" x14ac:dyDescent="0.25">
      <c r="A2134" s="91">
        <v>92469</v>
      </c>
      <c r="B2134" s="198" t="s">
        <v>2216</v>
      </c>
      <c r="C2134" s="198" t="s">
        <v>348</v>
      </c>
      <c r="D2134" s="199">
        <v>111.46</v>
      </c>
    </row>
    <row r="2135" spans="1:4" ht="13.5" x14ac:dyDescent="0.25">
      <c r="A2135" s="91">
        <v>92470</v>
      </c>
      <c r="B2135" s="198" t="s">
        <v>2217</v>
      </c>
      <c r="C2135" s="198" t="s">
        <v>348</v>
      </c>
      <c r="D2135" s="199">
        <v>198.69</v>
      </c>
    </row>
    <row r="2136" spans="1:4" ht="13.5" x14ac:dyDescent="0.25">
      <c r="A2136" s="91">
        <v>92471</v>
      </c>
      <c r="B2136" s="198" t="s">
        <v>2218</v>
      </c>
      <c r="C2136" s="198" t="s">
        <v>348</v>
      </c>
      <c r="D2136" s="199">
        <v>72.739999999999995</v>
      </c>
    </row>
    <row r="2137" spans="1:4" ht="13.5" x14ac:dyDescent="0.25">
      <c r="A2137" s="91">
        <v>92472</v>
      </c>
      <c r="B2137" s="198" t="s">
        <v>2219</v>
      </c>
      <c r="C2137" s="198" t="s">
        <v>348</v>
      </c>
      <c r="D2137" s="199">
        <v>75.48</v>
      </c>
    </row>
    <row r="2138" spans="1:4" ht="13.5" x14ac:dyDescent="0.25">
      <c r="A2138" s="91">
        <v>92473</v>
      </c>
      <c r="B2138" s="198" t="s">
        <v>2220</v>
      </c>
      <c r="C2138" s="198" t="s">
        <v>348</v>
      </c>
      <c r="D2138" s="199">
        <v>103.06</v>
      </c>
    </row>
    <row r="2139" spans="1:4" ht="13.5" x14ac:dyDescent="0.25">
      <c r="A2139" s="91">
        <v>92474</v>
      </c>
      <c r="B2139" s="198" t="s">
        <v>2221</v>
      </c>
      <c r="C2139" s="198" t="s">
        <v>348</v>
      </c>
      <c r="D2139" s="199">
        <v>193.49</v>
      </c>
    </row>
    <row r="2140" spans="1:4" ht="13.5" x14ac:dyDescent="0.25">
      <c r="A2140" s="91">
        <v>92475</v>
      </c>
      <c r="B2140" s="198" t="s">
        <v>2222</v>
      </c>
      <c r="C2140" s="198" t="s">
        <v>348</v>
      </c>
      <c r="D2140" s="199">
        <v>67.33</v>
      </c>
    </row>
    <row r="2141" spans="1:4" ht="13.5" x14ac:dyDescent="0.25">
      <c r="A2141" s="91">
        <v>92476</v>
      </c>
      <c r="B2141" s="198" t="s">
        <v>2223</v>
      </c>
      <c r="C2141" s="198" t="s">
        <v>348</v>
      </c>
      <c r="D2141" s="199">
        <v>71.11</v>
      </c>
    </row>
    <row r="2142" spans="1:4" ht="13.5" x14ac:dyDescent="0.25">
      <c r="A2142" s="91">
        <v>92477</v>
      </c>
      <c r="B2142" s="198" t="s">
        <v>2224</v>
      </c>
      <c r="C2142" s="198" t="s">
        <v>348</v>
      </c>
      <c r="D2142" s="199">
        <v>85.38</v>
      </c>
    </row>
    <row r="2143" spans="1:4" ht="13.5" x14ac:dyDescent="0.25">
      <c r="A2143" s="91">
        <v>92478</v>
      </c>
      <c r="B2143" s="198" t="s">
        <v>2225</v>
      </c>
      <c r="C2143" s="198" t="s">
        <v>348</v>
      </c>
      <c r="D2143" s="199">
        <v>183.37</v>
      </c>
    </row>
    <row r="2144" spans="1:4" ht="13.5" x14ac:dyDescent="0.25">
      <c r="A2144" s="91">
        <v>92479</v>
      </c>
      <c r="B2144" s="198" t="s">
        <v>2226</v>
      </c>
      <c r="C2144" s="198" t="s">
        <v>348</v>
      </c>
      <c r="D2144" s="199">
        <v>55.96</v>
      </c>
    </row>
    <row r="2145" spans="1:4" ht="13.5" x14ac:dyDescent="0.25">
      <c r="A2145" s="91">
        <v>92480</v>
      </c>
      <c r="B2145" s="198" t="s">
        <v>2227</v>
      </c>
      <c r="C2145" s="198" t="s">
        <v>348</v>
      </c>
      <c r="D2145" s="199">
        <v>62.52</v>
      </c>
    </row>
    <row r="2146" spans="1:4" ht="13.5" x14ac:dyDescent="0.25">
      <c r="A2146" s="91">
        <v>92482</v>
      </c>
      <c r="B2146" s="198" t="s">
        <v>2228</v>
      </c>
      <c r="C2146" s="198" t="s">
        <v>348</v>
      </c>
      <c r="D2146" s="199">
        <v>359.06</v>
      </c>
    </row>
    <row r="2147" spans="1:4" ht="13.5" x14ac:dyDescent="0.25">
      <c r="A2147" s="91">
        <v>92484</v>
      </c>
      <c r="B2147" s="198" t="s">
        <v>2229</v>
      </c>
      <c r="C2147" s="198" t="s">
        <v>348</v>
      </c>
      <c r="D2147" s="199">
        <v>250.14</v>
      </c>
    </row>
    <row r="2148" spans="1:4" ht="13.5" x14ac:dyDescent="0.25">
      <c r="A2148" s="91">
        <v>92486</v>
      </c>
      <c r="B2148" s="198" t="s">
        <v>2230</v>
      </c>
      <c r="C2148" s="198" t="s">
        <v>348</v>
      </c>
      <c r="D2148" s="199">
        <v>169.77</v>
      </c>
    </row>
    <row r="2149" spans="1:4" ht="13.5" x14ac:dyDescent="0.25">
      <c r="A2149" s="91">
        <v>92488</v>
      </c>
      <c r="B2149" s="198" t="s">
        <v>2231</v>
      </c>
      <c r="C2149" s="198" t="s">
        <v>348</v>
      </c>
      <c r="D2149" s="199">
        <v>84.6</v>
      </c>
    </row>
    <row r="2150" spans="1:4" ht="13.5" x14ac:dyDescent="0.25">
      <c r="A2150" s="91">
        <v>92490</v>
      </c>
      <c r="B2150" s="198" t="s">
        <v>2232</v>
      </c>
      <c r="C2150" s="198" t="s">
        <v>348</v>
      </c>
      <c r="D2150" s="199">
        <v>50.37</v>
      </c>
    </row>
    <row r="2151" spans="1:4" ht="13.5" x14ac:dyDescent="0.25">
      <c r="A2151" s="91">
        <v>92492</v>
      </c>
      <c r="B2151" s="198" t="s">
        <v>2233</v>
      </c>
      <c r="C2151" s="198" t="s">
        <v>348</v>
      </c>
      <c r="D2151" s="199">
        <v>81.25</v>
      </c>
    </row>
    <row r="2152" spans="1:4" ht="13.5" x14ac:dyDescent="0.25">
      <c r="A2152" s="91">
        <v>92494</v>
      </c>
      <c r="B2152" s="198" t="s">
        <v>2234</v>
      </c>
      <c r="C2152" s="198" t="s">
        <v>348</v>
      </c>
      <c r="D2152" s="199">
        <v>47.52</v>
      </c>
    </row>
    <row r="2153" spans="1:4" ht="13.5" x14ac:dyDescent="0.25">
      <c r="A2153" s="91">
        <v>92496</v>
      </c>
      <c r="B2153" s="198" t="s">
        <v>2235</v>
      </c>
      <c r="C2153" s="198" t="s">
        <v>348</v>
      </c>
      <c r="D2153" s="199">
        <v>78.989999999999995</v>
      </c>
    </row>
    <row r="2154" spans="1:4" ht="13.5" x14ac:dyDescent="0.25">
      <c r="A2154" s="91">
        <v>92498</v>
      </c>
      <c r="B2154" s="198" t="s">
        <v>2236</v>
      </c>
      <c r="C2154" s="198" t="s">
        <v>348</v>
      </c>
      <c r="D2154" s="199">
        <v>45.6</v>
      </c>
    </row>
    <row r="2155" spans="1:4" ht="13.5" x14ac:dyDescent="0.25">
      <c r="A2155" s="91">
        <v>92500</v>
      </c>
      <c r="B2155" s="198" t="s">
        <v>2237</v>
      </c>
      <c r="C2155" s="198" t="s">
        <v>348</v>
      </c>
      <c r="D2155" s="199">
        <v>77.64</v>
      </c>
    </row>
    <row r="2156" spans="1:4" ht="13.5" x14ac:dyDescent="0.25">
      <c r="A2156" s="91">
        <v>92502</v>
      </c>
      <c r="B2156" s="198" t="s">
        <v>2238</v>
      </c>
      <c r="C2156" s="198" t="s">
        <v>348</v>
      </c>
      <c r="D2156" s="199">
        <v>44.51</v>
      </c>
    </row>
    <row r="2157" spans="1:4" ht="13.5" x14ac:dyDescent="0.25">
      <c r="A2157" s="91">
        <v>92504</v>
      </c>
      <c r="B2157" s="198" t="s">
        <v>2239</v>
      </c>
      <c r="C2157" s="198" t="s">
        <v>348</v>
      </c>
      <c r="D2157" s="199">
        <v>51.9</v>
      </c>
    </row>
    <row r="2158" spans="1:4" ht="13.5" x14ac:dyDescent="0.25">
      <c r="A2158" s="91">
        <v>92506</v>
      </c>
      <c r="B2158" s="198" t="s">
        <v>2240</v>
      </c>
      <c r="C2158" s="198" t="s">
        <v>348</v>
      </c>
      <c r="D2158" s="199">
        <v>42.66</v>
      </c>
    </row>
    <row r="2159" spans="1:4" ht="13.5" x14ac:dyDescent="0.25">
      <c r="A2159" s="91">
        <v>92508</v>
      </c>
      <c r="B2159" s="198" t="s">
        <v>2241</v>
      </c>
      <c r="C2159" s="198" t="s">
        <v>348</v>
      </c>
      <c r="D2159" s="199">
        <v>90.29</v>
      </c>
    </row>
    <row r="2160" spans="1:4" ht="13.5" x14ac:dyDescent="0.25">
      <c r="A2160" s="91">
        <v>92510</v>
      </c>
      <c r="B2160" s="198" t="s">
        <v>2242</v>
      </c>
      <c r="C2160" s="198" t="s">
        <v>348</v>
      </c>
      <c r="D2160" s="199">
        <v>51.13</v>
      </c>
    </row>
    <row r="2161" spans="1:4" ht="13.5" x14ac:dyDescent="0.25">
      <c r="A2161" s="91">
        <v>92512</v>
      </c>
      <c r="B2161" s="198" t="s">
        <v>2243</v>
      </c>
      <c r="C2161" s="198" t="s">
        <v>348</v>
      </c>
      <c r="D2161" s="199">
        <v>71.87</v>
      </c>
    </row>
    <row r="2162" spans="1:4" ht="13.5" x14ac:dyDescent="0.25">
      <c r="A2162" s="91">
        <v>92514</v>
      </c>
      <c r="B2162" s="198" t="s">
        <v>2244</v>
      </c>
      <c r="C2162" s="198" t="s">
        <v>348</v>
      </c>
      <c r="D2162" s="199">
        <v>36.32</v>
      </c>
    </row>
    <row r="2163" spans="1:4" ht="13.5" x14ac:dyDescent="0.25">
      <c r="A2163" s="91">
        <v>92515</v>
      </c>
      <c r="B2163" s="198" t="s">
        <v>2245</v>
      </c>
      <c r="C2163" s="198" t="s">
        <v>348</v>
      </c>
      <c r="D2163" s="199">
        <v>64.11</v>
      </c>
    </row>
    <row r="2164" spans="1:4" ht="13.5" x14ac:dyDescent="0.25">
      <c r="A2164" s="91">
        <v>92518</v>
      </c>
      <c r="B2164" s="198" t="s">
        <v>2246</v>
      </c>
      <c r="C2164" s="198" t="s">
        <v>348</v>
      </c>
      <c r="D2164" s="199">
        <v>30.16</v>
      </c>
    </row>
    <row r="2165" spans="1:4" ht="13.5" x14ac:dyDescent="0.25">
      <c r="A2165" s="91">
        <v>92520</v>
      </c>
      <c r="B2165" s="198" t="s">
        <v>2247</v>
      </c>
      <c r="C2165" s="198" t="s">
        <v>348</v>
      </c>
      <c r="D2165" s="199">
        <v>60.15</v>
      </c>
    </row>
    <row r="2166" spans="1:4" ht="13.5" x14ac:dyDescent="0.25">
      <c r="A2166" s="91">
        <v>92522</v>
      </c>
      <c r="B2166" s="198" t="s">
        <v>2248</v>
      </c>
      <c r="C2166" s="198" t="s">
        <v>348</v>
      </c>
      <c r="D2166" s="199">
        <v>26.98</v>
      </c>
    </row>
    <row r="2167" spans="1:4" ht="13.5" x14ac:dyDescent="0.25">
      <c r="A2167" s="91">
        <v>92524</v>
      </c>
      <c r="B2167" s="198" t="s">
        <v>2249</v>
      </c>
      <c r="C2167" s="198" t="s">
        <v>348</v>
      </c>
      <c r="D2167" s="199">
        <v>58.1</v>
      </c>
    </row>
    <row r="2168" spans="1:4" ht="13.5" x14ac:dyDescent="0.25">
      <c r="A2168" s="91">
        <v>92526</v>
      </c>
      <c r="B2168" s="198" t="s">
        <v>2250</v>
      </c>
      <c r="C2168" s="198" t="s">
        <v>348</v>
      </c>
      <c r="D2168" s="199">
        <v>25.41</v>
      </c>
    </row>
    <row r="2169" spans="1:4" ht="13.5" x14ac:dyDescent="0.25">
      <c r="A2169" s="91">
        <v>92528</v>
      </c>
      <c r="B2169" s="198" t="s">
        <v>2251</v>
      </c>
      <c r="C2169" s="198" t="s">
        <v>348</v>
      </c>
      <c r="D2169" s="199">
        <v>56.62</v>
      </c>
    </row>
    <row r="2170" spans="1:4" ht="13.5" x14ac:dyDescent="0.25">
      <c r="A2170" s="91">
        <v>92530</v>
      </c>
      <c r="B2170" s="198" t="s">
        <v>2252</v>
      </c>
      <c r="C2170" s="198" t="s">
        <v>348</v>
      </c>
      <c r="D2170" s="199">
        <v>24.22</v>
      </c>
    </row>
    <row r="2171" spans="1:4" ht="13.5" x14ac:dyDescent="0.25">
      <c r="A2171" s="91">
        <v>92532</v>
      </c>
      <c r="B2171" s="198" t="s">
        <v>2253</v>
      </c>
      <c r="C2171" s="198" t="s">
        <v>348</v>
      </c>
      <c r="D2171" s="199">
        <v>55.48</v>
      </c>
    </row>
    <row r="2172" spans="1:4" ht="13.5" x14ac:dyDescent="0.25">
      <c r="A2172" s="91">
        <v>92534</v>
      </c>
      <c r="B2172" s="198" t="s">
        <v>2254</v>
      </c>
      <c r="C2172" s="198" t="s">
        <v>348</v>
      </c>
      <c r="D2172" s="199">
        <v>23.36</v>
      </c>
    </row>
    <row r="2173" spans="1:4" ht="13.5" x14ac:dyDescent="0.25">
      <c r="A2173" s="91">
        <v>92536</v>
      </c>
      <c r="B2173" s="198" t="s">
        <v>2255</v>
      </c>
      <c r="C2173" s="198" t="s">
        <v>348</v>
      </c>
      <c r="D2173" s="199">
        <v>53.48</v>
      </c>
    </row>
    <row r="2174" spans="1:4" ht="13.5" x14ac:dyDescent="0.25">
      <c r="A2174" s="91">
        <v>92538</v>
      </c>
      <c r="B2174" s="198" t="s">
        <v>2256</v>
      </c>
      <c r="C2174" s="198" t="s">
        <v>348</v>
      </c>
      <c r="D2174" s="199">
        <v>21.64</v>
      </c>
    </row>
    <row r="2175" spans="1:4" ht="13.5" x14ac:dyDescent="0.25">
      <c r="A2175" s="91">
        <v>96252</v>
      </c>
      <c r="B2175" s="198" t="s">
        <v>2257</v>
      </c>
      <c r="C2175" s="198" t="s">
        <v>348</v>
      </c>
      <c r="D2175" s="199">
        <v>219.87</v>
      </c>
    </row>
    <row r="2176" spans="1:4" ht="13.5" x14ac:dyDescent="0.25">
      <c r="A2176" s="91">
        <v>96257</v>
      </c>
      <c r="B2176" s="198" t="s">
        <v>2258</v>
      </c>
      <c r="C2176" s="198" t="s">
        <v>348</v>
      </c>
      <c r="D2176" s="199">
        <v>186.5</v>
      </c>
    </row>
    <row r="2177" spans="1:4" ht="13.5" x14ac:dyDescent="0.25">
      <c r="A2177" s="91">
        <v>96258</v>
      </c>
      <c r="B2177" s="198" t="s">
        <v>2259</v>
      </c>
      <c r="C2177" s="198" t="s">
        <v>348</v>
      </c>
      <c r="D2177" s="199">
        <v>174.51</v>
      </c>
    </row>
    <row r="2178" spans="1:4" ht="13.5" x14ac:dyDescent="0.25">
      <c r="A2178" s="91">
        <v>96259</v>
      </c>
      <c r="B2178" s="198" t="s">
        <v>2260</v>
      </c>
      <c r="C2178" s="198" t="s">
        <v>348</v>
      </c>
      <c r="D2178" s="199">
        <v>211.26</v>
      </c>
    </row>
    <row r="2179" spans="1:4" ht="13.5" x14ac:dyDescent="0.25">
      <c r="A2179" s="91">
        <v>96529</v>
      </c>
      <c r="B2179" s="198" t="s">
        <v>2261</v>
      </c>
      <c r="C2179" s="198" t="s">
        <v>348</v>
      </c>
      <c r="D2179" s="199">
        <v>357.39</v>
      </c>
    </row>
    <row r="2180" spans="1:4" ht="13.5" x14ac:dyDescent="0.25">
      <c r="A2180" s="91">
        <v>96530</v>
      </c>
      <c r="B2180" s="198" t="s">
        <v>2262</v>
      </c>
      <c r="C2180" s="198" t="s">
        <v>348</v>
      </c>
      <c r="D2180" s="199">
        <v>200.81</v>
      </c>
    </row>
    <row r="2181" spans="1:4" ht="13.5" x14ac:dyDescent="0.25">
      <c r="A2181" s="91">
        <v>96531</v>
      </c>
      <c r="B2181" s="198" t="s">
        <v>2263</v>
      </c>
      <c r="C2181" s="198" t="s">
        <v>348</v>
      </c>
      <c r="D2181" s="199">
        <v>137.22</v>
      </c>
    </row>
    <row r="2182" spans="1:4" ht="13.5" x14ac:dyDescent="0.25">
      <c r="A2182" s="91">
        <v>96532</v>
      </c>
      <c r="B2182" s="198" t="s">
        <v>2264</v>
      </c>
      <c r="C2182" s="198" t="s">
        <v>348</v>
      </c>
      <c r="D2182" s="199">
        <v>224.84</v>
      </c>
    </row>
    <row r="2183" spans="1:4" ht="13.5" x14ac:dyDescent="0.25">
      <c r="A2183" s="91">
        <v>96533</v>
      </c>
      <c r="B2183" s="198" t="s">
        <v>2265</v>
      </c>
      <c r="C2183" s="198" t="s">
        <v>348</v>
      </c>
      <c r="D2183" s="199">
        <v>122.49</v>
      </c>
    </row>
    <row r="2184" spans="1:4" ht="13.5" x14ac:dyDescent="0.25">
      <c r="A2184" s="91">
        <v>96534</v>
      </c>
      <c r="B2184" s="198" t="s">
        <v>2266</v>
      </c>
      <c r="C2184" s="198" t="s">
        <v>348</v>
      </c>
      <c r="D2184" s="199">
        <v>94.18</v>
      </c>
    </row>
    <row r="2185" spans="1:4" ht="13.5" x14ac:dyDescent="0.25">
      <c r="A2185" s="91">
        <v>96535</v>
      </c>
      <c r="B2185" s="198" t="s">
        <v>2267</v>
      </c>
      <c r="C2185" s="198" t="s">
        <v>348</v>
      </c>
      <c r="D2185" s="199">
        <v>155.84</v>
      </c>
    </row>
    <row r="2186" spans="1:4" ht="13.5" x14ac:dyDescent="0.25">
      <c r="A2186" s="91">
        <v>96536</v>
      </c>
      <c r="B2186" s="198" t="s">
        <v>2268</v>
      </c>
      <c r="C2186" s="198" t="s">
        <v>348</v>
      </c>
      <c r="D2186" s="199">
        <v>81.75</v>
      </c>
    </row>
    <row r="2187" spans="1:4" ht="13.5" x14ac:dyDescent="0.25">
      <c r="A2187" s="91">
        <v>96537</v>
      </c>
      <c r="B2187" s="198" t="s">
        <v>2269</v>
      </c>
      <c r="C2187" s="198" t="s">
        <v>348</v>
      </c>
      <c r="D2187" s="199">
        <v>182.02</v>
      </c>
    </row>
    <row r="2188" spans="1:4" ht="13.5" x14ac:dyDescent="0.25">
      <c r="A2188" s="91">
        <v>96538</v>
      </c>
      <c r="B2188" s="198" t="s">
        <v>2270</v>
      </c>
      <c r="C2188" s="198" t="s">
        <v>348</v>
      </c>
      <c r="D2188" s="199">
        <v>247.8</v>
      </c>
    </row>
    <row r="2189" spans="1:4" ht="13.5" x14ac:dyDescent="0.25">
      <c r="A2189" s="91">
        <v>96539</v>
      </c>
      <c r="B2189" s="198" t="s">
        <v>2271</v>
      </c>
      <c r="C2189" s="198" t="s">
        <v>348</v>
      </c>
      <c r="D2189" s="199">
        <v>111.29</v>
      </c>
    </row>
    <row r="2190" spans="1:4" ht="13.5" x14ac:dyDescent="0.25">
      <c r="A2190" s="91">
        <v>96540</v>
      </c>
      <c r="B2190" s="198" t="s">
        <v>2272</v>
      </c>
      <c r="C2190" s="198" t="s">
        <v>348</v>
      </c>
      <c r="D2190" s="199">
        <v>128.33000000000001</v>
      </c>
    </row>
    <row r="2191" spans="1:4" ht="13.5" x14ac:dyDescent="0.25">
      <c r="A2191" s="91">
        <v>96541</v>
      </c>
      <c r="B2191" s="198" t="s">
        <v>2273</v>
      </c>
      <c r="C2191" s="198" t="s">
        <v>348</v>
      </c>
      <c r="D2191" s="199">
        <v>179.47</v>
      </c>
    </row>
    <row r="2192" spans="1:4" ht="13.5" x14ac:dyDescent="0.25">
      <c r="A2192" s="91">
        <v>96542</v>
      </c>
      <c r="B2192" s="198" t="s">
        <v>2274</v>
      </c>
      <c r="C2192" s="198" t="s">
        <v>348</v>
      </c>
      <c r="D2192" s="199">
        <v>86.07</v>
      </c>
    </row>
    <row r="2193" spans="1:4" ht="13.5" x14ac:dyDescent="0.25">
      <c r="A2193" s="91">
        <v>96543</v>
      </c>
      <c r="B2193" s="198" t="s">
        <v>2275</v>
      </c>
      <c r="C2193" s="198" t="s">
        <v>1375</v>
      </c>
      <c r="D2193" s="199">
        <v>21.16</v>
      </c>
    </row>
    <row r="2194" spans="1:4" ht="13.5" x14ac:dyDescent="0.25">
      <c r="A2194" s="91">
        <v>97747</v>
      </c>
      <c r="B2194" s="198" t="s">
        <v>2276</v>
      </c>
      <c r="C2194" s="198" t="s">
        <v>348</v>
      </c>
      <c r="D2194" s="199">
        <v>195.71</v>
      </c>
    </row>
    <row r="2195" spans="1:4" ht="13.5" x14ac:dyDescent="0.25">
      <c r="A2195" s="91">
        <v>101791</v>
      </c>
      <c r="B2195" s="198" t="s">
        <v>2277</v>
      </c>
      <c r="C2195" s="198" t="s">
        <v>76</v>
      </c>
      <c r="D2195" s="199">
        <v>17.940000000000001</v>
      </c>
    </row>
    <row r="2196" spans="1:4" ht="13.5" x14ac:dyDescent="0.25">
      <c r="A2196" s="91">
        <v>101792</v>
      </c>
      <c r="B2196" s="198" t="s">
        <v>2278</v>
      </c>
      <c r="C2196" s="198" t="s">
        <v>1444</v>
      </c>
      <c r="D2196" s="199">
        <v>15.23</v>
      </c>
    </row>
    <row r="2197" spans="1:4" ht="13.5" x14ac:dyDescent="0.25">
      <c r="A2197" s="91">
        <v>101793</v>
      </c>
      <c r="B2197" s="198" t="s">
        <v>2279</v>
      </c>
      <c r="C2197" s="198" t="s">
        <v>1444</v>
      </c>
      <c r="D2197" s="199">
        <v>21.59</v>
      </c>
    </row>
    <row r="2198" spans="1:4" ht="13.5" x14ac:dyDescent="0.25">
      <c r="A2198" s="91">
        <v>101969</v>
      </c>
      <c r="B2198" s="198" t="s">
        <v>2280</v>
      </c>
      <c r="C2198" s="198" t="s">
        <v>348</v>
      </c>
      <c r="D2198" s="199">
        <v>128.72</v>
      </c>
    </row>
    <row r="2199" spans="1:4" ht="13.5" x14ac:dyDescent="0.25">
      <c r="A2199" s="91">
        <v>101971</v>
      </c>
      <c r="B2199" s="198" t="s">
        <v>2281</v>
      </c>
      <c r="C2199" s="198" t="s">
        <v>348</v>
      </c>
      <c r="D2199" s="199">
        <v>115.51</v>
      </c>
    </row>
    <row r="2200" spans="1:4" ht="13.5" x14ac:dyDescent="0.25">
      <c r="A2200" s="91">
        <v>101973</v>
      </c>
      <c r="B2200" s="198" t="s">
        <v>2282</v>
      </c>
      <c r="C2200" s="198" t="s">
        <v>348</v>
      </c>
      <c r="D2200" s="199">
        <v>231.7</v>
      </c>
    </row>
    <row r="2201" spans="1:4" ht="13.5" x14ac:dyDescent="0.25">
      <c r="A2201" s="91">
        <v>101974</v>
      </c>
      <c r="B2201" s="198" t="s">
        <v>2283</v>
      </c>
      <c r="C2201" s="198" t="s">
        <v>348</v>
      </c>
      <c r="D2201" s="199">
        <v>493.73</v>
      </c>
    </row>
    <row r="2202" spans="1:4" ht="13.5" x14ac:dyDescent="0.25">
      <c r="A2202" s="91">
        <v>101975</v>
      </c>
      <c r="B2202" s="198" t="s">
        <v>2284</v>
      </c>
      <c r="C2202" s="198" t="s">
        <v>348</v>
      </c>
      <c r="D2202" s="199">
        <v>419.99</v>
      </c>
    </row>
    <row r="2203" spans="1:4" ht="13.5" x14ac:dyDescent="0.25">
      <c r="A2203" s="91">
        <v>101977</v>
      </c>
      <c r="B2203" s="198" t="s">
        <v>2285</v>
      </c>
      <c r="C2203" s="198" t="s">
        <v>348</v>
      </c>
      <c r="D2203" s="199">
        <v>256.57</v>
      </c>
    </row>
    <row r="2204" spans="1:4" ht="13.5" x14ac:dyDescent="0.25">
      <c r="A2204" s="91">
        <v>101980</v>
      </c>
      <c r="B2204" s="198" t="s">
        <v>2286</v>
      </c>
      <c r="C2204" s="198" t="s">
        <v>348</v>
      </c>
      <c r="D2204" s="199">
        <v>226.59</v>
      </c>
    </row>
    <row r="2205" spans="1:4" ht="13.5" x14ac:dyDescent="0.25">
      <c r="A2205" s="91">
        <v>101981</v>
      </c>
      <c r="B2205" s="198" t="s">
        <v>2287</v>
      </c>
      <c r="C2205" s="198" t="s">
        <v>348</v>
      </c>
      <c r="D2205" s="199">
        <v>183.79</v>
      </c>
    </row>
    <row r="2206" spans="1:4" ht="13.5" x14ac:dyDescent="0.25">
      <c r="A2206" s="91">
        <v>101982</v>
      </c>
      <c r="B2206" s="198" t="s">
        <v>2288</v>
      </c>
      <c r="C2206" s="198" t="s">
        <v>348</v>
      </c>
      <c r="D2206" s="199">
        <v>164.19</v>
      </c>
    </row>
    <row r="2207" spans="1:4" ht="13.5" x14ac:dyDescent="0.25">
      <c r="A2207" s="91">
        <v>101983</v>
      </c>
      <c r="B2207" s="198" t="s">
        <v>2289</v>
      </c>
      <c r="C2207" s="198" t="s">
        <v>348</v>
      </c>
      <c r="D2207" s="199">
        <v>151.91999999999999</v>
      </c>
    </row>
    <row r="2208" spans="1:4" ht="13.5" x14ac:dyDescent="0.25">
      <c r="A2208" s="91">
        <v>101985</v>
      </c>
      <c r="B2208" s="198" t="s">
        <v>2290</v>
      </c>
      <c r="C2208" s="198" t="s">
        <v>348</v>
      </c>
      <c r="D2208" s="199">
        <v>133.94</v>
      </c>
    </row>
    <row r="2209" spans="1:4" ht="13.5" x14ac:dyDescent="0.25">
      <c r="A2209" s="91">
        <v>101986</v>
      </c>
      <c r="B2209" s="198" t="s">
        <v>2291</v>
      </c>
      <c r="C2209" s="198" t="s">
        <v>348</v>
      </c>
      <c r="D2209" s="199">
        <v>117.14</v>
      </c>
    </row>
    <row r="2210" spans="1:4" ht="13.5" x14ac:dyDescent="0.25">
      <c r="A2210" s="91">
        <v>101987</v>
      </c>
      <c r="B2210" s="198" t="s">
        <v>2292</v>
      </c>
      <c r="C2210" s="198" t="s">
        <v>348</v>
      </c>
      <c r="D2210" s="199">
        <v>278</v>
      </c>
    </row>
    <row r="2211" spans="1:4" ht="13.5" x14ac:dyDescent="0.25">
      <c r="A2211" s="91">
        <v>101988</v>
      </c>
      <c r="B2211" s="198" t="s">
        <v>2293</v>
      </c>
      <c r="C2211" s="198" t="s">
        <v>348</v>
      </c>
      <c r="D2211" s="199">
        <v>135.84</v>
      </c>
    </row>
    <row r="2212" spans="1:4" ht="13.5" x14ac:dyDescent="0.25">
      <c r="A2212" s="91">
        <v>101989</v>
      </c>
      <c r="B2212" s="198" t="s">
        <v>2294</v>
      </c>
      <c r="C2212" s="198" t="s">
        <v>348</v>
      </c>
      <c r="D2212" s="199">
        <v>122.79</v>
      </c>
    </row>
    <row r="2213" spans="1:4" ht="13.5" x14ac:dyDescent="0.25">
      <c r="A2213" s="91">
        <v>101990</v>
      </c>
      <c r="B2213" s="198" t="s">
        <v>2295</v>
      </c>
      <c r="C2213" s="198" t="s">
        <v>348</v>
      </c>
      <c r="D2213" s="199">
        <v>249.59</v>
      </c>
    </row>
    <row r="2214" spans="1:4" ht="13.5" x14ac:dyDescent="0.25">
      <c r="A2214" s="91">
        <v>101991</v>
      </c>
      <c r="B2214" s="198" t="s">
        <v>2296</v>
      </c>
      <c r="C2214" s="198" t="s">
        <v>348</v>
      </c>
      <c r="D2214" s="199">
        <v>136.38999999999999</v>
      </c>
    </row>
    <row r="2215" spans="1:4" ht="13.5" x14ac:dyDescent="0.25">
      <c r="A2215" s="91">
        <v>101992</v>
      </c>
      <c r="B2215" s="198" t="s">
        <v>2297</v>
      </c>
      <c r="C2215" s="198" t="s">
        <v>348</v>
      </c>
      <c r="D2215" s="199">
        <v>120.33</v>
      </c>
    </row>
    <row r="2216" spans="1:4" ht="13.5" x14ac:dyDescent="0.25">
      <c r="A2216" s="91">
        <v>101993</v>
      </c>
      <c r="B2216" s="198" t="s">
        <v>2298</v>
      </c>
      <c r="C2216" s="198" t="s">
        <v>348</v>
      </c>
      <c r="D2216" s="199">
        <v>328.01</v>
      </c>
    </row>
    <row r="2217" spans="1:4" ht="13.5" x14ac:dyDescent="0.25">
      <c r="A2217" s="91">
        <v>101994</v>
      </c>
      <c r="B2217" s="198" t="s">
        <v>2299</v>
      </c>
      <c r="C2217" s="198" t="s">
        <v>348</v>
      </c>
      <c r="D2217" s="199">
        <v>142.03</v>
      </c>
    </row>
    <row r="2218" spans="1:4" ht="13.5" x14ac:dyDescent="0.25">
      <c r="A2218" s="91">
        <v>101995</v>
      </c>
      <c r="B2218" s="198" t="s">
        <v>2300</v>
      </c>
      <c r="C2218" s="198" t="s">
        <v>348</v>
      </c>
      <c r="D2218" s="199">
        <v>127.38</v>
      </c>
    </row>
    <row r="2219" spans="1:4" ht="13.5" x14ac:dyDescent="0.25">
      <c r="A2219" s="91">
        <v>101996</v>
      </c>
      <c r="B2219" s="198" t="s">
        <v>2301</v>
      </c>
      <c r="C2219" s="198" t="s">
        <v>348</v>
      </c>
      <c r="D2219" s="199">
        <v>269.13</v>
      </c>
    </row>
    <row r="2220" spans="1:4" ht="13.5" x14ac:dyDescent="0.25">
      <c r="A2220" s="91">
        <v>101997</v>
      </c>
      <c r="B2220" s="198" t="s">
        <v>2302</v>
      </c>
      <c r="C2220" s="198" t="s">
        <v>348</v>
      </c>
      <c r="D2220" s="199">
        <v>135.86000000000001</v>
      </c>
    </row>
    <row r="2221" spans="1:4" ht="13.5" x14ac:dyDescent="0.25">
      <c r="A2221" s="91">
        <v>101998</v>
      </c>
      <c r="B2221" s="198" t="s">
        <v>2303</v>
      </c>
      <c r="C2221" s="198" t="s">
        <v>348</v>
      </c>
      <c r="D2221" s="199">
        <v>119.43</v>
      </c>
    </row>
    <row r="2222" spans="1:4" ht="13.5" x14ac:dyDescent="0.25">
      <c r="A2222" s="91">
        <v>101999</v>
      </c>
      <c r="B2222" s="198" t="s">
        <v>2304</v>
      </c>
      <c r="C2222" s="198" t="s">
        <v>348</v>
      </c>
      <c r="D2222" s="199">
        <v>352.26</v>
      </c>
    </row>
    <row r="2223" spans="1:4" ht="13.5" x14ac:dyDescent="0.25">
      <c r="A2223" s="91">
        <v>102000</v>
      </c>
      <c r="B2223" s="198" t="s">
        <v>2305</v>
      </c>
      <c r="C2223" s="198" t="s">
        <v>348</v>
      </c>
      <c r="D2223" s="199">
        <v>520.74</v>
      </c>
    </row>
    <row r="2224" spans="1:4" ht="13.5" x14ac:dyDescent="0.25">
      <c r="A2224" s="91">
        <v>102001</v>
      </c>
      <c r="B2224" s="198" t="s">
        <v>2306</v>
      </c>
      <c r="C2224" s="198" t="s">
        <v>348</v>
      </c>
      <c r="D2224" s="199">
        <v>449.79</v>
      </c>
    </row>
    <row r="2225" spans="1:4" ht="13.5" x14ac:dyDescent="0.25">
      <c r="A2225" s="91">
        <v>102002</v>
      </c>
      <c r="B2225" s="198" t="s">
        <v>2307</v>
      </c>
      <c r="C2225" s="198" t="s">
        <v>348</v>
      </c>
      <c r="D2225" s="199">
        <v>257.66000000000003</v>
      </c>
    </row>
    <row r="2226" spans="1:4" ht="13.5" x14ac:dyDescent="0.25">
      <c r="A2226" s="91">
        <v>102003</v>
      </c>
      <c r="B2226" s="198" t="s">
        <v>2308</v>
      </c>
      <c r="C2226" s="198" t="s">
        <v>348</v>
      </c>
      <c r="D2226" s="199">
        <v>228.7</v>
      </c>
    </row>
    <row r="2227" spans="1:4" ht="13.5" x14ac:dyDescent="0.25">
      <c r="A2227" s="91">
        <v>102004</v>
      </c>
      <c r="B2227" s="198" t="s">
        <v>2309</v>
      </c>
      <c r="C2227" s="198" t="s">
        <v>348</v>
      </c>
      <c r="D2227" s="199">
        <v>185.34</v>
      </c>
    </row>
    <row r="2228" spans="1:4" ht="13.5" x14ac:dyDescent="0.25">
      <c r="A2228" s="91">
        <v>102005</v>
      </c>
      <c r="B2228" s="198" t="s">
        <v>2310</v>
      </c>
      <c r="C2228" s="198" t="s">
        <v>348</v>
      </c>
      <c r="D2228" s="199">
        <v>165.17</v>
      </c>
    </row>
    <row r="2229" spans="1:4" ht="13.5" x14ac:dyDescent="0.25">
      <c r="A2229" s="91">
        <v>102006</v>
      </c>
      <c r="B2229" s="198" t="s">
        <v>2311</v>
      </c>
      <c r="C2229" s="198" t="s">
        <v>348</v>
      </c>
      <c r="D2229" s="199">
        <v>152.53</v>
      </c>
    </row>
    <row r="2230" spans="1:4" ht="13.5" x14ac:dyDescent="0.25">
      <c r="A2230" s="91">
        <v>102007</v>
      </c>
      <c r="B2230" s="198" t="s">
        <v>2312</v>
      </c>
      <c r="C2230" s="198" t="s">
        <v>348</v>
      </c>
      <c r="D2230" s="199">
        <v>493.22</v>
      </c>
    </row>
    <row r="2231" spans="1:4" ht="13.5" x14ac:dyDescent="0.25">
      <c r="A2231" s="91">
        <v>102008</v>
      </c>
      <c r="B2231" s="198" t="s">
        <v>2313</v>
      </c>
      <c r="C2231" s="198" t="s">
        <v>348</v>
      </c>
      <c r="D2231" s="199">
        <v>411.94</v>
      </c>
    </row>
    <row r="2232" spans="1:4" ht="13.5" x14ac:dyDescent="0.25">
      <c r="A2232" s="91">
        <v>102009</v>
      </c>
      <c r="B2232" s="198" t="s">
        <v>2314</v>
      </c>
      <c r="C2232" s="198" t="s">
        <v>348</v>
      </c>
      <c r="D2232" s="199">
        <v>260.07</v>
      </c>
    </row>
    <row r="2233" spans="1:4" ht="13.5" x14ac:dyDescent="0.25">
      <c r="A2233" s="91">
        <v>102010</v>
      </c>
      <c r="B2233" s="198" t="s">
        <v>2315</v>
      </c>
      <c r="C2233" s="198" t="s">
        <v>348</v>
      </c>
      <c r="D2233" s="199">
        <v>228.39</v>
      </c>
    </row>
    <row r="2234" spans="1:4" ht="13.5" x14ac:dyDescent="0.25">
      <c r="A2234" s="91">
        <v>102011</v>
      </c>
      <c r="B2234" s="198" t="s">
        <v>2316</v>
      </c>
      <c r="C2234" s="198" t="s">
        <v>348</v>
      </c>
      <c r="D2234" s="199">
        <v>183.99</v>
      </c>
    </row>
    <row r="2235" spans="1:4" ht="13.5" x14ac:dyDescent="0.25">
      <c r="A2235" s="91">
        <v>102012</v>
      </c>
      <c r="B2235" s="198" t="s">
        <v>2317</v>
      </c>
      <c r="C2235" s="198" t="s">
        <v>348</v>
      </c>
      <c r="D2235" s="199">
        <v>163.61000000000001</v>
      </c>
    </row>
    <row r="2236" spans="1:4" ht="13.5" x14ac:dyDescent="0.25">
      <c r="A2236" s="91">
        <v>102013</v>
      </c>
      <c r="B2236" s="198" t="s">
        <v>2318</v>
      </c>
      <c r="C2236" s="198" t="s">
        <v>348</v>
      </c>
      <c r="D2236" s="199">
        <v>152.19999999999999</v>
      </c>
    </row>
    <row r="2237" spans="1:4" ht="13.5" x14ac:dyDescent="0.25">
      <c r="A2237" s="91">
        <v>102014</v>
      </c>
      <c r="B2237" s="198" t="s">
        <v>2319</v>
      </c>
      <c r="C2237" s="198" t="s">
        <v>348</v>
      </c>
      <c r="D2237" s="199">
        <v>571.23</v>
      </c>
    </row>
    <row r="2238" spans="1:4" ht="13.5" x14ac:dyDescent="0.25">
      <c r="A2238" s="91">
        <v>102015</v>
      </c>
      <c r="B2238" s="198" t="s">
        <v>2320</v>
      </c>
      <c r="C2238" s="198" t="s">
        <v>348</v>
      </c>
      <c r="D2238" s="199">
        <v>478.81</v>
      </c>
    </row>
    <row r="2239" spans="1:4" ht="13.5" x14ac:dyDescent="0.25">
      <c r="A2239" s="91">
        <v>102016</v>
      </c>
      <c r="B2239" s="198" t="s">
        <v>2321</v>
      </c>
      <c r="C2239" s="198" t="s">
        <v>348</v>
      </c>
      <c r="D2239" s="199">
        <v>257.95999999999998</v>
      </c>
    </row>
    <row r="2240" spans="1:4" ht="13.5" x14ac:dyDescent="0.25">
      <c r="A2240" s="91">
        <v>102017</v>
      </c>
      <c r="B2240" s="198" t="s">
        <v>2322</v>
      </c>
      <c r="C2240" s="198" t="s">
        <v>348</v>
      </c>
      <c r="D2240" s="199">
        <v>227.62</v>
      </c>
    </row>
    <row r="2241" spans="1:4" ht="13.5" x14ac:dyDescent="0.25">
      <c r="A2241" s="91">
        <v>102036</v>
      </c>
      <c r="B2241" s="198" t="s">
        <v>2323</v>
      </c>
      <c r="C2241" s="198" t="s">
        <v>348</v>
      </c>
      <c r="D2241" s="199">
        <v>183.56</v>
      </c>
    </row>
    <row r="2242" spans="1:4" ht="13.5" x14ac:dyDescent="0.25">
      <c r="A2242" s="91">
        <v>102037</v>
      </c>
      <c r="B2242" s="198" t="s">
        <v>2324</v>
      </c>
      <c r="C2242" s="198" t="s">
        <v>348</v>
      </c>
      <c r="D2242" s="199">
        <v>163.12</v>
      </c>
    </row>
    <row r="2243" spans="1:4" ht="13.5" x14ac:dyDescent="0.25">
      <c r="A2243" s="91">
        <v>102038</v>
      </c>
      <c r="B2243" s="198" t="s">
        <v>2325</v>
      </c>
      <c r="C2243" s="198" t="s">
        <v>348</v>
      </c>
      <c r="D2243" s="199">
        <v>151.68</v>
      </c>
    </row>
    <row r="2244" spans="1:4" ht="13.5" x14ac:dyDescent="0.25">
      <c r="A2244" s="91">
        <v>102039</v>
      </c>
      <c r="B2244" s="198" t="s">
        <v>2326</v>
      </c>
      <c r="C2244" s="198" t="s">
        <v>348</v>
      </c>
      <c r="D2244" s="199">
        <v>517.87</v>
      </c>
    </row>
    <row r="2245" spans="1:4" ht="13.5" x14ac:dyDescent="0.25">
      <c r="A2245" s="91">
        <v>102040</v>
      </c>
      <c r="B2245" s="198" t="s">
        <v>2327</v>
      </c>
      <c r="C2245" s="198" t="s">
        <v>348</v>
      </c>
      <c r="D2245" s="199">
        <v>431.14</v>
      </c>
    </row>
    <row r="2246" spans="1:4" ht="13.5" x14ac:dyDescent="0.25">
      <c r="A2246" s="91">
        <v>102041</v>
      </c>
      <c r="B2246" s="198" t="s">
        <v>2328</v>
      </c>
      <c r="C2246" s="198" t="s">
        <v>348</v>
      </c>
      <c r="D2246" s="199">
        <v>260.95999999999998</v>
      </c>
    </row>
    <row r="2247" spans="1:4" ht="13.5" x14ac:dyDescent="0.25">
      <c r="A2247" s="91">
        <v>102042</v>
      </c>
      <c r="B2247" s="198" t="s">
        <v>2329</v>
      </c>
      <c r="C2247" s="198" t="s">
        <v>348</v>
      </c>
      <c r="D2247" s="199">
        <v>227.53</v>
      </c>
    </row>
    <row r="2248" spans="1:4" ht="13.5" x14ac:dyDescent="0.25">
      <c r="A2248" s="91">
        <v>102043</v>
      </c>
      <c r="B2248" s="198" t="s">
        <v>2330</v>
      </c>
      <c r="C2248" s="198" t="s">
        <v>348</v>
      </c>
      <c r="D2248" s="199">
        <v>183.46</v>
      </c>
    </row>
    <row r="2249" spans="1:4" ht="13.5" x14ac:dyDescent="0.25">
      <c r="A2249" s="91">
        <v>102044</v>
      </c>
      <c r="B2249" s="198" t="s">
        <v>2331</v>
      </c>
      <c r="C2249" s="198" t="s">
        <v>348</v>
      </c>
      <c r="D2249" s="199">
        <v>163.82</v>
      </c>
    </row>
    <row r="2250" spans="1:4" ht="13.5" x14ac:dyDescent="0.25">
      <c r="A2250" s="91">
        <v>102045</v>
      </c>
      <c r="B2250" s="198" t="s">
        <v>2332</v>
      </c>
      <c r="C2250" s="198" t="s">
        <v>348</v>
      </c>
      <c r="D2250" s="199">
        <v>152.04</v>
      </c>
    </row>
    <row r="2251" spans="1:4" ht="13.5" x14ac:dyDescent="0.25">
      <c r="A2251" s="91">
        <v>102046</v>
      </c>
      <c r="B2251" s="198" t="s">
        <v>2333</v>
      </c>
      <c r="C2251" s="198" t="s">
        <v>348</v>
      </c>
      <c r="D2251" s="199">
        <v>586.88</v>
      </c>
    </row>
    <row r="2252" spans="1:4" ht="13.5" x14ac:dyDescent="0.25">
      <c r="A2252" s="91">
        <v>102047</v>
      </c>
      <c r="B2252" s="198" t="s">
        <v>2334</v>
      </c>
      <c r="C2252" s="198" t="s">
        <v>348</v>
      </c>
      <c r="D2252" s="199">
        <v>501.5</v>
      </c>
    </row>
    <row r="2253" spans="1:4" ht="13.5" x14ac:dyDescent="0.25">
      <c r="A2253" s="91">
        <v>102048</v>
      </c>
      <c r="B2253" s="198" t="s">
        <v>2335</v>
      </c>
      <c r="C2253" s="198" t="s">
        <v>348</v>
      </c>
      <c r="D2253" s="199">
        <v>254.46</v>
      </c>
    </row>
    <row r="2254" spans="1:4" ht="13.5" x14ac:dyDescent="0.25">
      <c r="A2254" s="91">
        <v>102049</v>
      </c>
      <c r="B2254" s="198" t="s">
        <v>2336</v>
      </c>
      <c r="C2254" s="198" t="s">
        <v>348</v>
      </c>
      <c r="D2254" s="199">
        <v>222.18</v>
      </c>
    </row>
    <row r="2255" spans="1:4" ht="13.5" x14ac:dyDescent="0.25">
      <c r="A2255" s="91">
        <v>102050</v>
      </c>
      <c r="B2255" s="198" t="s">
        <v>2337</v>
      </c>
      <c r="C2255" s="198" t="s">
        <v>348</v>
      </c>
      <c r="D2255" s="199">
        <v>179.68</v>
      </c>
    </row>
    <row r="2256" spans="1:4" ht="13.5" x14ac:dyDescent="0.25">
      <c r="A2256" s="91">
        <v>102051</v>
      </c>
      <c r="B2256" s="198" t="s">
        <v>2338</v>
      </c>
      <c r="C2256" s="198" t="s">
        <v>348</v>
      </c>
      <c r="D2256" s="199">
        <v>159.29</v>
      </c>
    </row>
    <row r="2257" spans="1:4" ht="13.5" x14ac:dyDescent="0.25">
      <c r="A2257" s="91">
        <v>102052</v>
      </c>
      <c r="B2257" s="198" t="s">
        <v>2339</v>
      </c>
      <c r="C2257" s="198" t="s">
        <v>348</v>
      </c>
      <c r="D2257" s="199">
        <v>147.88</v>
      </c>
    </row>
    <row r="2258" spans="1:4" ht="13.5" x14ac:dyDescent="0.25">
      <c r="A2258" s="91">
        <v>102059</v>
      </c>
      <c r="B2258" s="198" t="s">
        <v>2340</v>
      </c>
      <c r="C2258" s="198" t="s">
        <v>348</v>
      </c>
      <c r="D2258" s="199">
        <v>480.79</v>
      </c>
    </row>
    <row r="2259" spans="1:4" ht="13.5" x14ac:dyDescent="0.25">
      <c r="A2259" s="91">
        <v>102060</v>
      </c>
      <c r="B2259" s="198" t="s">
        <v>2341</v>
      </c>
      <c r="C2259" s="198" t="s">
        <v>348</v>
      </c>
      <c r="D2259" s="199">
        <v>403.83</v>
      </c>
    </row>
    <row r="2260" spans="1:4" ht="13.5" x14ac:dyDescent="0.25">
      <c r="A2260" s="91">
        <v>102061</v>
      </c>
      <c r="B2260" s="198" t="s">
        <v>2342</v>
      </c>
      <c r="C2260" s="198" t="s">
        <v>348</v>
      </c>
      <c r="D2260" s="199">
        <v>237.58</v>
      </c>
    </row>
    <row r="2261" spans="1:4" ht="13.5" x14ac:dyDescent="0.25">
      <c r="A2261" s="91">
        <v>102062</v>
      </c>
      <c r="B2261" s="198" t="s">
        <v>2343</v>
      </c>
      <c r="C2261" s="198" t="s">
        <v>348</v>
      </c>
      <c r="D2261" s="199">
        <v>211.22</v>
      </c>
    </row>
    <row r="2262" spans="1:4" ht="13.5" x14ac:dyDescent="0.25">
      <c r="A2262" s="91">
        <v>102063</v>
      </c>
      <c r="B2262" s="198" t="s">
        <v>2344</v>
      </c>
      <c r="C2262" s="198" t="s">
        <v>348</v>
      </c>
      <c r="D2262" s="199">
        <v>168.81</v>
      </c>
    </row>
    <row r="2263" spans="1:4" ht="13.5" x14ac:dyDescent="0.25">
      <c r="A2263" s="91">
        <v>102064</v>
      </c>
      <c r="B2263" s="198" t="s">
        <v>2345</v>
      </c>
      <c r="C2263" s="198" t="s">
        <v>348</v>
      </c>
      <c r="D2263" s="199">
        <v>149.19</v>
      </c>
    </row>
    <row r="2264" spans="1:4" ht="13.5" x14ac:dyDescent="0.25">
      <c r="A2264" s="91">
        <v>102065</v>
      </c>
      <c r="B2264" s="198" t="s">
        <v>2346</v>
      </c>
      <c r="C2264" s="198" t="s">
        <v>348</v>
      </c>
      <c r="D2264" s="199">
        <v>138.24</v>
      </c>
    </row>
    <row r="2265" spans="1:4" ht="13.5" x14ac:dyDescent="0.25">
      <c r="A2265" s="91">
        <v>102066</v>
      </c>
      <c r="B2265" s="198" t="s">
        <v>2347</v>
      </c>
      <c r="C2265" s="198" t="s">
        <v>348</v>
      </c>
      <c r="D2265" s="199">
        <v>515.87</v>
      </c>
    </row>
    <row r="2266" spans="1:4" ht="13.5" x14ac:dyDescent="0.25">
      <c r="A2266" s="91">
        <v>102067</v>
      </c>
      <c r="B2266" s="198" t="s">
        <v>2348</v>
      </c>
      <c r="C2266" s="198" t="s">
        <v>348</v>
      </c>
      <c r="D2266" s="199">
        <v>442.91</v>
      </c>
    </row>
    <row r="2267" spans="1:4" ht="13.5" x14ac:dyDescent="0.25">
      <c r="A2267" s="91">
        <v>102068</v>
      </c>
      <c r="B2267" s="198" t="s">
        <v>2349</v>
      </c>
      <c r="C2267" s="198" t="s">
        <v>348</v>
      </c>
      <c r="D2267" s="199">
        <v>228.38</v>
      </c>
    </row>
    <row r="2268" spans="1:4" ht="13.5" x14ac:dyDescent="0.25">
      <c r="A2268" s="91">
        <v>102069</v>
      </c>
      <c r="B2268" s="198" t="s">
        <v>2350</v>
      </c>
      <c r="C2268" s="198" t="s">
        <v>348</v>
      </c>
      <c r="D2268" s="199">
        <v>203.36</v>
      </c>
    </row>
    <row r="2269" spans="1:4" ht="13.5" x14ac:dyDescent="0.25">
      <c r="A2269" s="91">
        <v>102070</v>
      </c>
      <c r="B2269" s="198" t="s">
        <v>2351</v>
      </c>
      <c r="C2269" s="198" t="s">
        <v>348</v>
      </c>
      <c r="D2269" s="199">
        <v>163.38</v>
      </c>
    </row>
    <row r="2270" spans="1:4" ht="13.5" x14ac:dyDescent="0.25">
      <c r="A2270" s="91">
        <v>102071</v>
      </c>
      <c r="B2270" s="198" t="s">
        <v>2352</v>
      </c>
      <c r="C2270" s="198" t="s">
        <v>348</v>
      </c>
      <c r="D2270" s="199">
        <v>144.69</v>
      </c>
    </row>
    <row r="2271" spans="1:4" ht="13.5" x14ac:dyDescent="0.25">
      <c r="A2271" s="91">
        <v>102072</v>
      </c>
      <c r="B2271" s="198" t="s">
        <v>2353</v>
      </c>
      <c r="C2271" s="198" t="s">
        <v>348</v>
      </c>
      <c r="D2271" s="199">
        <v>137.27000000000001</v>
      </c>
    </row>
    <row r="2272" spans="1:4" ht="13.5" x14ac:dyDescent="0.25">
      <c r="A2272" s="91">
        <v>102073</v>
      </c>
      <c r="B2272" s="198" t="s">
        <v>2354</v>
      </c>
      <c r="C2272" s="198" t="s">
        <v>1444</v>
      </c>
      <c r="D2272" s="200">
        <v>3232.57</v>
      </c>
    </row>
    <row r="2273" spans="1:4" ht="13.5" x14ac:dyDescent="0.25">
      <c r="A2273" s="91">
        <v>102074</v>
      </c>
      <c r="B2273" s="198" t="s">
        <v>2355</v>
      </c>
      <c r="C2273" s="198" t="s">
        <v>1444</v>
      </c>
      <c r="D2273" s="200">
        <v>4079.5</v>
      </c>
    </row>
    <row r="2274" spans="1:4" ht="13.5" x14ac:dyDescent="0.25">
      <c r="A2274" s="91">
        <v>102075</v>
      </c>
      <c r="B2274" s="198" t="s">
        <v>2356</v>
      </c>
      <c r="C2274" s="198" t="s">
        <v>1444</v>
      </c>
      <c r="D2274" s="200">
        <v>4355.78</v>
      </c>
    </row>
    <row r="2275" spans="1:4" ht="13.5" x14ac:dyDescent="0.25">
      <c r="A2275" s="91">
        <v>102076</v>
      </c>
      <c r="B2275" s="198" t="s">
        <v>2357</v>
      </c>
      <c r="C2275" s="198" t="s">
        <v>1444</v>
      </c>
      <c r="D2275" s="200">
        <v>4422.24</v>
      </c>
    </row>
    <row r="2276" spans="1:4" ht="13.5" x14ac:dyDescent="0.25">
      <c r="A2276" s="91">
        <v>102077</v>
      </c>
      <c r="B2276" s="198" t="s">
        <v>2358</v>
      </c>
      <c r="C2276" s="198" t="s">
        <v>1444</v>
      </c>
      <c r="D2276" s="200">
        <v>4908.0600000000004</v>
      </c>
    </row>
    <row r="2277" spans="1:4" ht="13.5" x14ac:dyDescent="0.25">
      <c r="A2277" s="91">
        <v>102078</v>
      </c>
      <c r="B2277" s="198" t="s">
        <v>2359</v>
      </c>
      <c r="C2277" s="198" t="s">
        <v>1444</v>
      </c>
      <c r="D2277" s="200">
        <v>4888.0200000000004</v>
      </c>
    </row>
    <row r="2278" spans="1:4" ht="13.5" x14ac:dyDescent="0.25">
      <c r="A2278" s="91">
        <v>102079</v>
      </c>
      <c r="B2278" s="198" t="s">
        <v>2360</v>
      </c>
      <c r="C2278" s="198" t="s">
        <v>1444</v>
      </c>
      <c r="D2278" s="200">
        <v>4796.97</v>
      </c>
    </row>
    <row r="2279" spans="1:4" ht="13.5" x14ac:dyDescent="0.25">
      <c r="A2279" s="91">
        <v>102080</v>
      </c>
      <c r="B2279" s="198" t="s">
        <v>2361</v>
      </c>
      <c r="C2279" s="198" t="s">
        <v>1444</v>
      </c>
      <c r="D2279" s="200">
        <v>4255.42</v>
      </c>
    </row>
    <row r="2280" spans="1:4" ht="13.5" x14ac:dyDescent="0.25">
      <c r="A2280" s="91">
        <v>102086</v>
      </c>
      <c r="B2280" s="198" t="s">
        <v>2362</v>
      </c>
      <c r="C2280" s="198" t="s">
        <v>348</v>
      </c>
      <c r="D2280" s="199">
        <v>136.9</v>
      </c>
    </row>
    <row r="2281" spans="1:4" ht="13.5" x14ac:dyDescent="0.25">
      <c r="A2281" s="91">
        <v>102087</v>
      </c>
      <c r="B2281" s="198" t="s">
        <v>2363</v>
      </c>
      <c r="C2281" s="198" t="s">
        <v>348</v>
      </c>
      <c r="D2281" s="199">
        <v>123.2</v>
      </c>
    </row>
    <row r="2282" spans="1:4" ht="13.5" x14ac:dyDescent="0.25">
      <c r="A2282" s="91">
        <v>102088</v>
      </c>
      <c r="B2282" s="198" t="s">
        <v>2364</v>
      </c>
      <c r="C2282" s="198" t="s">
        <v>348</v>
      </c>
      <c r="D2282" s="199">
        <v>249.7</v>
      </c>
    </row>
    <row r="2283" spans="1:4" ht="13.5" x14ac:dyDescent="0.25">
      <c r="A2283" s="91">
        <v>102089</v>
      </c>
      <c r="B2283" s="198" t="s">
        <v>2365</v>
      </c>
      <c r="C2283" s="198" t="s">
        <v>348</v>
      </c>
      <c r="D2283" s="199">
        <v>128.49</v>
      </c>
    </row>
    <row r="2284" spans="1:4" ht="13.5" x14ac:dyDescent="0.25">
      <c r="A2284" s="91">
        <v>102090</v>
      </c>
      <c r="B2284" s="198" t="s">
        <v>2366</v>
      </c>
      <c r="C2284" s="198" t="s">
        <v>348</v>
      </c>
      <c r="D2284" s="199">
        <v>112.95</v>
      </c>
    </row>
    <row r="2285" spans="1:4" ht="13.5" x14ac:dyDescent="0.25">
      <c r="A2285" s="91">
        <v>102091</v>
      </c>
      <c r="B2285" s="198" t="s">
        <v>2367</v>
      </c>
      <c r="C2285" s="198" t="s">
        <v>348</v>
      </c>
      <c r="D2285" s="199">
        <v>296.23</v>
      </c>
    </row>
    <row r="2286" spans="1:4" ht="13.5" x14ac:dyDescent="0.25">
      <c r="A2286" s="91">
        <v>89996</v>
      </c>
      <c r="B2286" s="198" t="s">
        <v>2368</v>
      </c>
      <c r="C2286" s="198" t="s">
        <v>1375</v>
      </c>
      <c r="D2286" s="199">
        <v>13.71</v>
      </c>
    </row>
    <row r="2287" spans="1:4" ht="13.5" x14ac:dyDescent="0.25">
      <c r="A2287" s="91">
        <v>89997</v>
      </c>
      <c r="B2287" s="198" t="s">
        <v>2369</v>
      </c>
      <c r="C2287" s="198" t="s">
        <v>1375</v>
      </c>
      <c r="D2287" s="199">
        <v>11.3</v>
      </c>
    </row>
    <row r="2288" spans="1:4" ht="13.5" x14ac:dyDescent="0.25">
      <c r="A2288" s="91">
        <v>89998</v>
      </c>
      <c r="B2288" s="198" t="s">
        <v>2370</v>
      </c>
      <c r="C2288" s="198" t="s">
        <v>1375</v>
      </c>
      <c r="D2288" s="199">
        <v>13.19</v>
      </c>
    </row>
    <row r="2289" spans="1:4" ht="13.5" x14ac:dyDescent="0.25">
      <c r="A2289" s="91">
        <v>89999</v>
      </c>
      <c r="B2289" s="198" t="s">
        <v>2371</v>
      </c>
      <c r="C2289" s="198" t="s">
        <v>1375</v>
      </c>
      <c r="D2289" s="199">
        <v>19.239999999999998</v>
      </c>
    </row>
    <row r="2290" spans="1:4" ht="13.5" x14ac:dyDescent="0.25">
      <c r="A2290" s="91">
        <v>90000</v>
      </c>
      <c r="B2290" s="198" t="s">
        <v>2372</v>
      </c>
      <c r="C2290" s="198" t="s">
        <v>1375</v>
      </c>
      <c r="D2290" s="199">
        <v>15.91</v>
      </c>
    </row>
    <row r="2291" spans="1:4" ht="13.5" x14ac:dyDescent="0.25">
      <c r="A2291" s="91">
        <v>91593</v>
      </c>
      <c r="B2291" s="198" t="s">
        <v>2373</v>
      </c>
      <c r="C2291" s="198" t="s">
        <v>1375</v>
      </c>
      <c r="D2291" s="199">
        <v>16.63</v>
      </c>
    </row>
    <row r="2292" spans="1:4" ht="13.5" x14ac:dyDescent="0.25">
      <c r="A2292" s="91">
        <v>91594</v>
      </c>
      <c r="B2292" s="198" t="s">
        <v>2374</v>
      </c>
      <c r="C2292" s="198" t="s">
        <v>1375</v>
      </c>
      <c r="D2292" s="199">
        <v>17.010000000000002</v>
      </c>
    </row>
    <row r="2293" spans="1:4" ht="13.5" x14ac:dyDescent="0.25">
      <c r="A2293" s="91">
        <v>91595</v>
      </c>
      <c r="B2293" s="198" t="s">
        <v>2375</v>
      </c>
      <c r="C2293" s="198" t="s">
        <v>1375</v>
      </c>
      <c r="D2293" s="199">
        <v>17.579999999999998</v>
      </c>
    </row>
    <row r="2294" spans="1:4" ht="13.5" x14ac:dyDescent="0.25">
      <c r="A2294" s="91">
        <v>91596</v>
      </c>
      <c r="B2294" s="198" t="s">
        <v>2376</v>
      </c>
      <c r="C2294" s="198" t="s">
        <v>1375</v>
      </c>
      <c r="D2294" s="199">
        <v>16.95</v>
      </c>
    </row>
    <row r="2295" spans="1:4" ht="13.5" x14ac:dyDescent="0.25">
      <c r="A2295" s="91">
        <v>91597</v>
      </c>
      <c r="B2295" s="198" t="s">
        <v>2377</v>
      </c>
      <c r="C2295" s="198" t="s">
        <v>1375</v>
      </c>
      <c r="D2295" s="199">
        <v>11.88</v>
      </c>
    </row>
    <row r="2296" spans="1:4" ht="13.5" x14ac:dyDescent="0.25">
      <c r="A2296" s="91">
        <v>91598</v>
      </c>
      <c r="B2296" s="198" t="s">
        <v>2378</v>
      </c>
      <c r="C2296" s="198" t="s">
        <v>1375</v>
      </c>
      <c r="D2296" s="199">
        <v>16.46</v>
      </c>
    </row>
    <row r="2297" spans="1:4" ht="13.5" x14ac:dyDescent="0.25">
      <c r="A2297" s="91">
        <v>91599</v>
      </c>
      <c r="B2297" s="198" t="s">
        <v>2379</v>
      </c>
      <c r="C2297" s="198" t="s">
        <v>1375</v>
      </c>
      <c r="D2297" s="199">
        <v>12.32</v>
      </c>
    </row>
    <row r="2298" spans="1:4" ht="13.5" x14ac:dyDescent="0.25">
      <c r="A2298" s="91">
        <v>91600</v>
      </c>
      <c r="B2298" s="198" t="s">
        <v>2380</v>
      </c>
      <c r="C2298" s="198" t="s">
        <v>1375</v>
      </c>
      <c r="D2298" s="199">
        <v>19.45</v>
      </c>
    </row>
    <row r="2299" spans="1:4" ht="13.5" x14ac:dyDescent="0.25">
      <c r="A2299" s="91">
        <v>91601</v>
      </c>
      <c r="B2299" s="198" t="s">
        <v>2381</v>
      </c>
      <c r="C2299" s="198" t="s">
        <v>1375</v>
      </c>
      <c r="D2299" s="199">
        <v>16.02</v>
      </c>
    </row>
    <row r="2300" spans="1:4" ht="13.5" x14ac:dyDescent="0.25">
      <c r="A2300" s="91">
        <v>91602</v>
      </c>
      <c r="B2300" s="198" t="s">
        <v>2382</v>
      </c>
      <c r="C2300" s="198" t="s">
        <v>1375</v>
      </c>
      <c r="D2300" s="199">
        <v>15.04</v>
      </c>
    </row>
    <row r="2301" spans="1:4" ht="13.5" x14ac:dyDescent="0.25">
      <c r="A2301" s="91">
        <v>91603</v>
      </c>
      <c r="B2301" s="198" t="s">
        <v>2383</v>
      </c>
      <c r="C2301" s="198" t="s">
        <v>1375</v>
      </c>
      <c r="D2301" s="199">
        <v>14.21</v>
      </c>
    </row>
    <row r="2302" spans="1:4" ht="13.5" x14ac:dyDescent="0.25">
      <c r="A2302" s="91">
        <v>92759</v>
      </c>
      <c r="B2302" s="198" t="s">
        <v>2384</v>
      </c>
      <c r="C2302" s="198" t="s">
        <v>1375</v>
      </c>
      <c r="D2302" s="199">
        <v>18.25</v>
      </c>
    </row>
    <row r="2303" spans="1:4" ht="13.5" x14ac:dyDescent="0.25">
      <c r="A2303" s="91">
        <v>92760</v>
      </c>
      <c r="B2303" s="198" t="s">
        <v>2385</v>
      </c>
      <c r="C2303" s="198" t="s">
        <v>1375</v>
      </c>
      <c r="D2303" s="199">
        <v>17.559999999999999</v>
      </c>
    </row>
    <row r="2304" spans="1:4" ht="13.5" x14ac:dyDescent="0.25">
      <c r="A2304" s="91">
        <v>92761</v>
      </c>
      <c r="B2304" s="198" t="s">
        <v>2386</v>
      </c>
      <c r="C2304" s="198" t="s">
        <v>1375</v>
      </c>
      <c r="D2304" s="199">
        <v>16.75</v>
      </c>
    </row>
    <row r="2305" spans="1:4" ht="13.5" x14ac:dyDescent="0.25">
      <c r="A2305" s="91">
        <v>92762</v>
      </c>
      <c r="B2305" s="198" t="s">
        <v>2387</v>
      </c>
      <c r="C2305" s="198" t="s">
        <v>1375</v>
      </c>
      <c r="D2305" s="199">
        <v>15.13</v>
      </c>
    </row>
    <row r="2306" spans="1:4" ht="13.5" x14ac:dyDescent="0.25">
      <c r="A2306" s="91">
        <v>92763</v>
      </c>
      <c r="B2306" s="198" t="s">
        <v>2388</v>
      </c>
      <c r="C2306" s="198" t="s">
        <v>1375</v>
      </c>
      <c r="D2306" s="199">
        <v>12.85</v>
      </c>
    </row>
    <row r="2307" spans="1:4" ht="13.5" x14ac:dyDescent="0.25">
      <c r="A2307" s="91">
        <v>92764</v>
      </c>
      <c r="B2307" s="198" t="s">
        <v>2389</v>
      </c>
      <c r="C2307" s="198" t="s">
        <v>1375</v>
      </c>
      <c r="D2307" s="199">
        <v>12.33</v>
      </c>
    </row>
    <row r="2308" spans="1:4" ht="13.5" x14ac:dyDescent="0.25">
      <c r="A2308" s="91">
        <v>92765</v>
      </c>
      <c r="B2308" s="198" t="s">
        <v>2390</v>
      </c>
      <c r="C2308" s="198" t="s">
        <v>1375</v>
      </c>
      <c r="D2308" s="199">
        <v>13.97</v>
      </c>
    </row>
    <row r="2309" spans="1:4" ht="13.5" x14ac:dyDescent="0.25">
      <c r="A2309" s="91">
        <v>92766</v>
      </c>
      <c r="B2309" s="198" t="s">
        <v>2391</v>
      </c>
      <c r="C2309" s="198" t="s">
        <v>1375</v>
      </c>
      <c r="D2309" s="199">
        <v>13.73</v>
      </c>
    </row>
    <row r="2310" spans="1:4" ht="13.5" x14ac:dyDescent="0.25">
      <c r="A2310" s="91">
        <v>92767</v>
      </c>
      <c r="B2310" s="198" t="s">
        <v>2392</v>
      </c>
      <c r="C2310" s="198" t="s">
        <v>1375</v>
      </c>
      <c r="D2310" s="199">
        <v>18.350000000000001</v>
      </c>
    </row>
    <row r="2311" spans="1:4" ht="13.5" x14ac:dyDescent="0.25">
      <c r="A2311" s="91">
        <v>92768</v>
      </c>
      <c r="B2311" s="198" t="s">
        <v>2393</v>
      </c>
      <c r="C2311" s="198" t="s">
        <v>1375</v>
      </c>
      <c r="D2311" s="199">
        <v>16.62</v>
      </c>
    </row>
    <row r="2312" spans="1:4" ht="13.5" x14ac:dyDescent="0.25">
      <c r="A2312" s="91">
        <v>92769</v>
      </c>
      <c r="B2312" s="198" t="s">
        <v>2394</v>
      </c>
      <c r="C2312" s="198" t="s">
        <v>1375</v>
      </c>
      <c r="D2312" s="199">
        <v>16.34</v>
      </c>
    </row>
    <row r="2313" spans="1:4" ht="13.5" x14ac:dyDescent="0.25">
      <c r="A2313" s="91">
        <v>92770</v>
      </c>
      <c r="B2313" s="198" t="s">
        <v>2395</v>
      </c>
      <c r="C2313" s="198" t="s">
        <v>1375</v>
      </c>
      <c r="D2313" s="199">
        <v>15.85</v>
      </c>
    </row>
    <row r="2314" spans="1:4" ht="13.5" x14ac:dyDescent="0.25">
      <c r="A2314" s="91">
        <v>92771</v>
      </c>
      <c r="B2314" s="198" t="s">
        <v>2396</v>
      </c>
      <c r="C2314" s="198" t="s">
        <v>1375</v>
      </c>
      <c r="D2314" s="199">
        <v>14.45</v>
      </c>
    </row>
    <row r="2315" spans="1:4" ht="13.5" x14ac:dyDescent="0.25">
      <c r="A2315" s="91">
        <v>92772</v>
      </c>
      <c r="B2315" s="198" t="s">
        <v>2397</v>
      </c>
      <c r="C2315" s="198" t="s">
        <v>1375</v>
      </c>
      <c r="D2315" s="199">
        <v>12.32</v>
      </c>
    </row>
    <row r="2316" spans="1:4" ht="13.5" x14ac:dyDescent="0.25">
      <c r="A2316" s="91">
        <v>92773</v>
      </c>
      <c r="B2316" s="198" t="s">
        <v>2398</v>
      </c>
      <c r="C2316" s="198" t="s">
        <v>1375</v>
      </c>
      <c r="D2316" s="199">
        <v>11.96</v>
      </c>
    </row>
    <row r="2317" spans="1:4" ht="13.5" x14ac:dyDescent="0.25">
      <c r="A2317" s="91">
        <v>92774</v>
      </c>
      <c r="B2317" s="198" t="s">
        <v>2399</v>
      </c>
      <c r="C2317" s="198" t="s">
        <v>1375</v>
      </c>
      <c r="D2317" s="199">
        <v>13.71</v>
      </c>
    </row>
    <row r="2318" spans="1:4" ht="13.5" x14ac:dyDescent="0.25">
      <c r="A2318" s="91">
        <v>92775</v>
      </c>
      <c r="B2318" s="198" t="s">
        <v>2400</v>
      </c>
      <c r="C2318" s="198" t="s">
        <v>1375</v>
      </c>
      <c r="D2318" s="199">
        <v>21.33</v>
      </c>
    </row>
    <row r="2319" spans="1:4" ht="13.5" x14ac:dyDescent="0.25">
      <c r="A2319" s="91">
        <v>92776</v>
      </c>
      <c r="B2319" s="198" t="s">
        <v>2401</v>
      </c>
      <c r="C2319" s="198" t="s">
        <v>1375</v>
      </c>
      <c r="D2319" s="199">
        <v>19.91</v>
      </c>
    </row>
    <row r="2320" spans="1:4" ht="13.5" x14ac:dyDescent="0.25">
      <c r="A2320" s="91">
        <v>92777</v>
      </c>
      <c r="B2320" s="198" t="s">
        <v>2402</v>
      </c>
      <c r="C2320" s="198" t="s">
        <v>1375</v>
      </c>
      <c r="D2320" s="199">
        <v>18.5</v>
      </c>
    </row>
    <row r="2321" spans="1:4" ht="13.5" x14ac:dyDescent="0.25">
      <c r="A2321" s="91">
        <v>92778</v>
      </c>
      <c r="B2321" s="198" t="s">
        <v>2403</v>
      </c>
      <c r="C2321" s="198" t="s">
        <v>1375</v>
      </c>
      <c r="D2321" s="199">
        <v>16.440000000000001</v>
      </c>
    </row>
    <row r="2322" spans="1:4" ht="13.5" x14ac:dyDescent="0.25">
      <c r="A2322" s="91">
        <v>92779</v>
      </c>
      <c r="B2322" s="198" t="s">
        <v>2404</v>
      </c>
      <c r="C2322" s="198" t="s">
        <v>1375</v>
      </c>
      <c r="D2322" s="199">
        <v>13.8</v>
      </c>
    </row>
    <row r="2323" spans="1:4" ht="13.5" x14ac:dyDescent="0.25">
      <c r="A2323" s="91">
        <v>92780</v>
      </c>
      <c r="B2323" s="198" t="s">
        <v>2405</v>
      </c>
      <c r="C2323" s="198" t="s">
        <v>1375</v>
      </c>
      <c r="D2323" s="199">
        <v>12.99</v>
      </c>
    </row>
    <row r="2324" spans="1:4" ht="13.5" x14ac:dyDescent="0.25">
      <c r="A2324" s="91">
        <v>92781</v>
      </c>
      <c r="B2324" s="198" t="s">
        <v>2406</v>
      </c>
      <c r="C2324" s="198" t="s">
        <v>1375</v>
      </c>
      <c r="D2324" s="199">
        <v>14.41</v>
      </c>
    </row>
    <row r="2325" spans="1:4" ht="13.5" x14ac:dyDescent="0.25">
      <c r="A2325" s="91">
        <v>92782</v>
      </c>
      <c r="B2325" s="198" t="s">
        <v>2407</v>
      </c>
      <c r="C2325" s="198" t="s">
        <v>1375</v>
      </c>
      <c r="D2325" s="199">
        <v>13.98</v>
      </c>
    </row>
    <row r="2326" spans="1:4" ht="13.5" x14ac:dyDescent="0.25">
      <c r="A2326" s="91">
        <v>92783</v>
      </c>
      <c r="B2326" s="198" t="s">
        <v>2408</v>
      </c>
      <c r="C2326" s="198" t="s">
        <v>1375</v>
      </c>
      <c r="D2326" s="199">
        <v>20.95</v>
      </c>
    </row>
    <row r="2327" spans="1:4" ht="13.5" x14ac:dyDescent="0.25">
      <c r="A2327" s="91">
        <v>92784</v>
      </c>
      <c r="B2327" s="198" t="s">
        <v>2409</v>
      </c>
      <c r="C2327" s="198" t="s">
        <v>1375</v>
      </c>
      <c r="D2327" s="199">
        <v>18.739999999999998</v>
      </c>
    </row>
    <row r="2328" spans="1:4" ht="13.5" x14ac:dyDescent="0.25">
      <c r="A2328" s="91">
        <v>92785</v>
      </c>
      <c r="B2328" s="198" t="s">
        <v>2410</v>
      </c>
      <c r="C2328" s="198" t="s">
        <v>1375</v>
      </c>
      <c r="D2328" s="199">
        <v>17.940000000000001</v>
      </c>
    </row>
    <row r="2329" spans="1:4" ht="13.5" x14ac:dyDescent="0.25">
      <c r="A2329" s="91">
        <v>92786</v>
      </c>
      <c r="B2329" s="198" t="s">
        <v>2411</v>
      </c>
      <c r="C2329" s="198" t="s">
        <v>1375</v>
      </c>
      <c r="D2329" s="199">
        <v>17.03</v>
      </c>
    </row>
    <row r="2330" spans="1:4" ht="13.5" x14ac:dyDescent="0.25">
      <c r="A2330" s="91">
        <v>92787</v>
      </c>
      <c r="B2330" s="198" t="s">
        <v>2412</v>
      </c>
      <c r="C2330" s="198" t="s">
        <v>1375</v>
      </c>
      <c r="D2330" s="199">
        <v>15.31</v>
      </c>
    </row>
    <row r="2331" spans="1:4" ht="13.5" x14ac:dyDescent="0.25">
      <c r="A2331" s="91">
        <v>92788</v>
      </c>
      <c r="B2331" s="198" t="s">
        <v>2413</v>
      </c>
      <c r="C2331" s="198" t="s">
        <v>1375</v>
      </c>
      <c r="D2331" s="199">
        <v>12.93</v>
      </c>
    </row>
    <row r="2332" spans="1:4" ht="13.5" x14ac:dyDescent="0.25">
      <c r="A2332" s="91">
        <v>92789</v>
      </c>
      <c r="B2332" s="198" t="s">
        <v>2414</v>
      </c>
      <c r="C2332" s="198" t="s">
        <v>1375</v>
      </c>
      <c r="D2332" s="199">
        <v>12.34</v>
      </c>
    </row>
    <row r="2333" spans="1:4" ht="13.5" x14ac:dyDescent="0.25">
      <c r="A2333" s="91">
        <v>92790</v>
      </c>
      <c r="B2333" s="198" t="s">
        <v>2415</v>
      </c>
      <c r="C2333" s="198" t="s">
        <v>1375</v>
      </c>
      <c r="D2333" s="199">
        <v>13.94</v>
      </c>
    </row>
    <row r="2334" spans="1:4" ht="13.5" x14ac:dyDescent="0.25">
      <c r="A2334" s="91">
        <v>92791</v>
      </c>
      <c r="B2334" s="198" t="s">
        <v>2416</v>
      </c>
      <c r="C2334" s="198" t="s">
        <v>1375</v>
      </c>
      <c r="D2334" s="199">
        <v>13.64</v>
      </c>
    </row>
    <row r="2335" spans="1:4" ht="13.5" x14ac:dyDescent="0.25">
      <c r="A2335" s="91">
        <v>92792</v>
      </c>
      <c r="B2335" s="198" t="s">
        <v>2417</v>
      </c>
      <c r="C2335" s="198" t="s">
        <v>1375</v>
      </c>
      <c r="D2335" s="199">
        <v>13.88</v>
      </c>
    </row>
    <row r="2336" spans="1:4" ht="13.5" x14ac:dyDescent="0.25">
      <c r="A2336" s="91">
        <v>92793</v>
      </c>
      <c r="B2336" s="198" t="s">
        <v>2418</v>
      </c>
      <c r="C2336" s="198" t="s">
        <v>1375</v>
      </c>
      <c r="D2336" s="199">
        <v>13.84</v>
      </c>
    </row>
    <row r="2337" spans="1:4" ht="13.5" x14ac:dyDescent="0.25">
      <c r="A2337" s="91">
        <v>92794</v>
      </c>
      <c r="B2337" s="198" t="s">
        <v>2419</v>
      </c>
      <c r="C2337" s="198" t="s">
        <v>1375</v>
      </c>
      <c r="D2337" s="199">
        <v>12.79</v>
      </c>
    </row>
    <row r="2338" spans="1:4" ht="13.5" x14ac:dyDescent="0.25">
      <c r="A2338" s="91">
        <v>92795</v>
      </c>
      <c r="B2338" s="198" t="s">
        <v>2420</v>
      </c>
      <c r="C2338" s="198" t="s">
        <v>1375</v>
      </c>
      <c r="D2338" s="199">
        <v>10.96</v>
      </c>
    </row>
    <row r="2339" spans="1:4" ht="13.5" x14ac:dyDescent="0.25">
      <c r="A2339" s="91">
        <v>92796</v>
      </c>
      <c r="B2339" s="198" t="s">
        <v>2421</v>
      </c>
      <c r="C2339" s="198" t="s">
        <v>1375</v>
      </c>
      <c r="D2339" s="199">
        <v>10.85</v>
      </c>
    </row>
    <row r="2340" spans="1:4" ht="13.5" x14ac:dyDescent="0.25">
      <c r="A2340" s="91">
        <v>92797</v>
      </c>
      <c r="B2340" s="198" t="s">
        <v>2422</v>
      </c>
      <c r="C2340" s="198" t="s">
        <v>1375</v>
      </c>
      <c r="D2340" s="199">
        <v>12.78</v>
      </c>
    </row>
    <row r="2341" spans="1:4" ht="13.5" x14ac:dyDescent="0.25">
      <c r="A2341" s="91">
        <v>92798</v>
      </c>
      <c r="B2341" s="198" t="s">
        <v>2423</v>
      </c>
      <c r="C2341" s="198" t="s">
        <v>1375</v>
      </c>
      <c r="D2341" s="199">
        <v>12.76</v>
      </c>
    </row>
    <row r="2342" spans="1:4" ht="13.5" x14ac:dyDescent="0.25">
      <c r="A2342" s="91">
        <v>92799</v>
      </c>
      <c r="B2342" s="198" t="s">
        <v>2424</v>
      </c>
      <c r="C2342" s="198" t="s">
        <v>1375</v>
      </c>
      <c r="D2342" s="199">
        <v>14.14</v>
      </c>
    </row>
    <row r="2343" spans="1:4" ht="13.5" x14ac:dyDescent="0.25">
      <c r="A2343" s="91">
        <v>92800</v>
      </c>
      <c r="B2343" s="198" t="s">
        <v>2425</v>
      </c>
      <c r="C2343" s="198" t="s">
        <v>1375</v>
      </c>
      <c r="D2343" s="199">
        <v>13.08</v>
      </c>
    </row>
    <row r="2344" spans="1:4" ht="13.5" x14ac:dyDescent="0.25">
      <c r="A2344" s="91">
        <v>92801</v>
      </c>
      <c r="B2344" s="198" t="s">
        <v>2426</v>
      </c>
      <c r="C2344" s="198" t="s">
        <v>1375</v>
      </c>
      <c r="D2344" s="199">
        <v>13.55</v>
      </c>
    </row>
    <row r="2345" spans="1:4" ht="13.5" x14ac:dyDescent="0.25">
      <c r="A2345" s="91">
        <v>92802</v>
      </c>
      <c r="B2345" s="198" t="s">
        <v>2427</v>
      </c>
      <c r="C2345" s="198" t="s">
        <v>1375</v>
      </c>
      <c r="D2345" s="199">
        <v>13.65</v>
      </c>
    </row>
    <row r="2346" spans="1:4" ht="13.5" x14ac:dyDescent="0.25">
      <c r="A2346" s="91">
        <v>92803</v>
      </c>
      <c r="B2346" s="198" t="s">
        <v>2428</v>
      </c>
      <c r="C2346" s="198" t="s">
        <v>1375</v>
      </c>
      <c r="D2346" s="199">
        <v>12.68</v>
      </c>
    </row>
    <row r="2347" spans="1:4" ht="13.5" x14ac:dyDescent="0.25">
      <c r="A2347" s="91">
        <v>92804</v>
      </c>
      <c r="B2347" s="198" t="s">
        <v>2429</v>
      </c>
      <c r="C2347" s="198" t="s">
        <v>1375</v>
      </c>
      <c r="D2347" s="199">
        <v>10.89</v>
      </c>
    </row>
    <row r="2348" spans="1:4" ht="13.5" x14ac:dyDescent="0.25">
      <c r="A2348" s="91">
        <v>92805</v>
      </c>
      <c r="B2348" s="198" t="s">
        <v>2430</v>
      </c>
      <c r="C2348" s="198" t="s">
        <v>1375</v>
      </c>
      <c r="D2348" s="199">
        <v>10.81</v>
      </c>
    </row>
    <row r="2349" spans="1:4" ht="13.5" x14ac:dyDescent="0.25">
      <c r="A2349" s="91">
        <v>92806</v>
      </c>
      <c r="B2349" s="198" t="s">
        <v>2431</v>
      </c>
      <c r="C2349" s="198" t="s">
        <v>1375</v>
      </c>
      <c r="D2349" s="199">
        <v>12.76</v>
      </c>
    </row>
    <row r="2350" spans="1:4" ht="13.5" x14ac:dyDescent="0.25">
      <c r="A2350" s="91">
        <v>92875</v>
      </c>
      <c r="B2350" s="198" t="s">
        <v>2432</v>
      </c>
      <c r="C2350" s="198" t="s">
        <v>1375</v>
      </c>
      <c r="D2350" s="199">
        <v>12.75</v>
      </c>
    </row>
    <row r="2351" spans="1:4" ht="13.5" x14ac:dyDescent="0.25">
      <c r="A2351" s="91">
        <v>92876</v>
      </c>
      <c r="B2351" s="198" t="s">
        <v>2433</v>
      </c>
      <c r="C2351" s="198" t="s">
        <v>1375</v>
      </c>
      <c r="D2351" s="199">
        <v>12.59</v>
      </c>
    </row>
    <row r="2352" spans="1:4" ht="13.5" x14ac:dyDescent="0.25">
      <c r="A2352" s="91">
        <v>92877</v>
      </c>
      <c r="B2352" s="198" t="s">
        <v>2434</v>
      </c>
      <c r="C2352" s="198" t="s">
        <v>1375</v>
      </c>
      <c r="D2352" s="199">
        <v>13.71</v>
      </c>
    </row>
    <row r="2353" spans="1:4" ht="13.5" x14ac:dyDescent="0.25">
      <c r="A2353" s="91">
        <v>92878</v>
      </c>
      <c r="B2353" s="198" t="s">
        <v>2435</v>
      </c>
      <c r="C2353" s="198" t="s">
        <v>1375</v>
      </c>
      <c r="D2353" s="199">
        <v>13.55</v>
      </c>
    </row>
    <row r="2354" spans="1:4" ht="13.5" x14ac:dyDescent="0.25">
      <c r="A2354" s="91">
        <v>92879</v>
      </c>
      <c r="B2354" s="198" t="s">
        <v>2436</v>
      </c>
      <c r="C2354" s="198" t="s">
        <v>1375</v>
      </c>
      <c r="D2354" s="199">
        <v>13.44</v>
      </c>
    </row>
    <row r="2355" spans="1:4" ht="13.5" x14ac:dyDescent="0.25">
      <c r="A2355" s="91">
        <v>92880</v>
      </c>
      <c r="B2355" s="198" t="s">
        <v>2437</v>
      </c>
      <c r="C2355" s="198" t="s">
        <v>1375</v>
      </c>
      <c r="D2355" s="199">
        <v>13.75</v>
      </c>
    </row>
    <row r="2356" spans="1:4" ht="13.5" x14ac:dyDescent="0.25">
      <c r="A2356" s="91">
        <v>92881</v>
      </c>
      <c r="B2356" s="198" t="s">
        <v>2438</v>
      </c>
      <c r="C2356" s="198" t="s">
        <v>1375</v>
      </c>
      <c r="D2356" s="199">
        <v>13.73</v>
      </c>
    </row>
    <row r="2357" spans="1:4" ht="13.5" x14ac:dyDescent="0.25">
      <c r="A2357" s="91">
        <v>92882</v>
      </c>
      <c r="B2357" s="198" t="s">
        <v>2439</v>
      </c>
      <c r="C2357" s="198" t="s">
        <v>1375</v>
      </c>
      <c r="D2357" s="199">
        <v>16.43</v>
      </c>
    </row>
    <row r="2358" spans="1:4" ht="13.5" x14ac:dyDescent="0.25">
      <c r="A2358" s="91">
        <v>92883</v>
      </c>
      <c r="B2358" s="198" t="s">
        <v>2440</v>
      </c>
      <c r="C2358" s="198" t="s">
        <v>1375</v>
      </c>
      <c r="D2358" s="199">
        <v>15.5</v>
      </c>
    </row>
    <row r="2359" spans="1:4" ht="13.5" x14ac:dyDescent="0.25">
      <c r="A2359" s="91">
        <v>92884</v>
      </c>
      <c r="B2359" s="198" t="s">
        <v>2441</v>
      </c>
      <c r="C2359" s="198" t="s">
        <v>1375</v>
      </c>
      <c r="D2359" s="199">
        <v>16.05</v>
      </c>
    </row>
    <row r="2360" spans="1:4" ht="13.5" x14ac:dyDescent="0.25">
      <c r="A2360" s="91">
        <v>92885</v>
      </c>
      <c r="B2360" s="198" t="s">
        <v>2442</v>
      </c>
      <c r="C2360" s="198" t="s">
        <v>1375</v>
      </c>
      <c r="D2360" s="199">
        <v>15.44</v>
      </c>
    </row>
    <row r="2361" spans="1:4" ht="13.5" x14ac:dyDescent="0.25">
      <c r="A2361" s="91">
        <v>92886</v>
      </c>
      <c r="B2361" s="198" t="s">
        <v>2443</v>
      </c>
      <c r="C2361" s="198" t="s">
        <v>1375</v>
      </c>
      <c r="D2361" s="199">
        <v>14.92</v>
      </c>
    </row>
    <row r="2362" spans="1:4" ht="13.5" x14ac:dyDescent="0.25">
      <c r="A2362" s="91">
        <v>92887</v>
      </c>
      <c r="B2362" s="198" t="s">
        <v>2444</v>
      </c>
      <c r="C2362" s="198" t="s">
        <v>1375</v>
      </c>
      <c r="D2362" s="199">
        <v>14.94</v>
      </c>
    </row>
    <row r="2363" spans="1:4" ht="13.5" x14ac:dyDescent="0.25">
      <c r="A2363" s="91">
        <v>92888</v>
      </c>
      <c r="B2363" s="198" t="s">
        <v>2445</v>
      </c>
      <c r="C2363" s="198" t="s">
        <v>1375</v>
      </c>
      <c r="D2363" s="199">
        <v>14.7</v>
      </c>
    </row>
    <row r="2364" spans="1:4" ht="13.5" x14ac:dyDescent="0.25">
      <c r="A2364" s="91">
        <v>92915</v>
      </c>
      <c r="B2364" s="198" t="s">
        <v>2446</v>
      </c>
      <c r="C2364" s="198" t="s">
        <v>1375</v>
      </c>
      <c r="D2364" s="199">
        <v>19.79</v>
      </c>
    </row>
    <row r="2365" spans="1:4" ht="13.5" x14ac:dyDescent="0.25">
      <c r="A2365" s="91">
        <v>92916</v>
      </c>
      <c r="B2365" s="198" t="s">
        <v>2447</v>
      </c>
      <c r="C2365" s="198" t="s">
        <v>1375</v>
      </c>
      <c r="D2365" s="199">
        <v>18.739999999999998</v>
      </c>
    </row>
    <row r="2366" spans="1:4" ht="13.5" x14ac:dyDescent="0.25">
      <c r="A2366" s="91">
        <v>92917</v>
      </c>
      <c r="B2366" s="198" t="s">
        <v>2448</v>
      </c>
      <c r="C2366" s="198" t="s">
        <v>1375</v>
      </c>
      <c r="D2366" s="199">
        <v>17.63</v>
      </c>
    </row>
    <row r="2367" spans="1:4" ht="13.5" x14ac:dyDescent="0.25">
      <c r="A2367" s="91">
        <v>92919</v>
      </c>
      <c r="B2367" s="198" t="s">
        <v>2449</v>
      </c>
      <c r="C2367" s="198" t="s">
        <v>1375</v>
      </c>
      <c r="D2367" s="199">
        <v>15.79</v>
      </c>
    </row>
    <row r="2368" spans="1:4" ht="13.5" x14ac:dyDescent="0.25">
      <c r="A2368" s="91">
        <v>92921</v>
      </c>
      <c r="B2368" s="198" t="s">
        <v>2450</v>
      </c>
      <c r="C2368" s="198" t="s">
        <v>1375</v>
      </c>
      <c r="D2368" s="199">
        <v>13.32</v>
      </c>
    </row>
    <row r="2369" spans="1:4" ht="13.5" x14ac:dyDescent="0.25">
      <c r="A2369" s="91">
        <v>92922</v>
      </c>
      <c r="B2369" s="198" t="s">
        <v>2451</v>
      </c>
      <c r="C2369" s="198" t="s">
        <v>1375</v>
      </c>
      <c r="D2369" s="199">
        <v>12.66</v>
      </c>
    </row>
    <row r="2370" spans="1:4" ht="13.5" x14ac:dyDescent="0.25">
      <c r="A2370" s="91">
        <v>92923</v>
      </c>
      <c r="B2370" s="198" t="s">
        <v>2452</v>
      </c>
      <c r="C2370" s="198" t="s">
        <v>1375</v>
      </c>
      <c r="D2370" s="199">
        <v>14.2</v>
      </c>
    </row>
    <row r="2371" spans="1:4" ht="13.5" x14ac:dyDescent="0.25">
      <c r="A2371" s="91">
        <v>92924</v>
      </c>
      <c r="B2371" s="198" t="s">
        <v>2453</v>
      </c>
      <c r="C2371" s="198" t="s">
        <v>1375</v>
      </c>
      <c r="D2371" s="199">
        <v>13.85</v>
      </c>
    </row>
    <row r="2372" spans="1:4" ht="13.5" x14ac:dyDescent="0.25">
      <c r="A2372" s="91">
        <v>95445</v>
      </c>
      <c r="B2372" s="198" t="s">
        <v>2454</v>
      </c>
      <c r="C2372" s="198" t="s">
        <v>1375</v>
      </c>
      <c r="D2372" s="199">
        <v>12.02</v>
      </c>
    </row>
    <row r="2373" spans="1:4" ht="13.5" x14ac:dyDescent="0.25">
      <c r="A2373" s="91">
        <v>95446</v>
      </c>
      <c r="B2373" s="198" t="s">
        <v>2455</v>
      </c>
      <c r="C2373" s="198" t="s">
        <v>1375</v>
      </c>
      <c r="D2373" s="199">
        <v>12.99</v>
      </c>
    </row>
    <row r="2374" spans="1:4" ht="13.5" x14ac:dyDescent="0.25">
      <c r="A2374" s="91">
        <v>95448</v>
      </c>
      <c r="B2374" s="198" t="s">
        <v>2456</v>
      </c>
      <c r="C2374" s="198" t="s">
        <v>1375</v>
      </c>
      <c r="D2374" s="199">
        <v>14.02</v>
      </c>
    </row>
    <row r="2375" spans="1:4" ht="13.5" x14ac:dyDescent="0.25">
      <c r="A2375" s="91">
        <v>95576</v>
      </c>
      <c r="B2375" s="198" t="s">
        <v>2457</v>
      </c>
      <c r="C2375" s="198" t="s">
        <v>1375</v>
      </c>
      <c r="D2375" s="199">
        <v>16.399999999999999</v>
      </c>
    </row>
    <row r="2376" spans="1:4" ht="13.5" x14ac:dyDescent="0.25">
      <c r="A2376" s="91">
        <v>95577</v>
      </c>
      <c r="B2376" s="198" t="s">
        <v>2458</v>
      </c>
      <c r="C2376" s="198" t="s">
        <v>1375</v>
      </c>
      <c r="D2376" s="199">
        <v>14.28</v>
      </c>
    </row>
    <row r="2377" spans="1:4" ht="13.5" x14ac:dyDescent="0.25">
      <c r="A2377" s="91">
        <v>95578</v>
      </c>
      <c r="B2377" s="198" t="s">
        <v>2459</v>
      </c>
      <c r="C2377" s="198" t="s">
        <v>1375</v>
      </c>
      <c r="D2377" s="199">
        <v>12.01</v>
      </c>
    </row>
    <row r="2378" spans="1:4" ht="13.5" x14ac:dyDescent="0.25">
      <c r="A2378" s="91">
        <v>95579</v>
      </c>
      <c r="B2378" s="198" t="s">
        <v>2460</v>
      </c>
      <c r="C2378" s="198" t="s">
        <v>1375</v>
      </c>
      <c r="D2378" s="199">
        <v>11.71</v>
      </c>
    </row>
    <row r="2379" spans="1:4" ht="13.5" x14ac:dyDescent="0.25">
      <c r="A2379" s="91">
        <v>95580</v>
      </c>
      <c r="B2379" s="198" t="s">
        <v>2461</v>
      </c>
      <c r="C2379" s="198" t="s">
        <v>1375</v>
      </c>
      <c r="D2379" s="199">
        <v>13.58</v>
      </c>
    </row>
    <row r="2380" spans="1:4" ht="13.5" x14ac:dyDescent="0.25">
      <c r="A2380" s="91">
        <v>95581</v>
      </c>
      <c r="B2380" s="198" t="s">
        <v>2462</v>
      </c>
      <c r="C2380" s="198" t="s">
        <v>1375</v>
      </c>
      <c r="D2380" s="199">
        <v>13.54</v>
      </c>
    </row>
    <row r="2381" spans="1:4" ht="13.5" x14ac:dyDescent="0.25">
      <c r="A2381" s="91">
        <v>95582</v>
      </c>
      <c r="B2381" s="198" t="s">
        <v>2463</v>
      </c>
      <c r="C2381" s="198" t="s">
        <v>1375</v>
      </c>
      <c r="D2381" s="199">
        <v>14.78</v>
      </c>
    </row>
    <row r="2382" spans="1:4" ht="13.5" x14ac:dyDescent="0.25">
      <c r="A2382" s="91">
        <v>95583</v>
      </c>
      <c r="B2382" s="198" t="s">
        <v>2464</v>
      </c>
      <c r="C2382" s="198" t="s">
        <v>1375</v>
      </c>
      <c r="D2382" s="199">
        <v>17.739999999999998</v>
      </c>
    </row>
    <row r="2383" spans="1:4" ht="13.5" x14ac:dyDescent="0.25">
      <c r="A2383" s="91">
        <v>95584</v>
      </c>
      <c r="B2383" s="198" t="s">
        <v>2465</v>
      </c>
      <c r="C2383" s="198" t="s">
        <v>1375</v>
      </c>
      <c r="D2383" s="199">
        <v>16.79</v>
      </c>
    </row>
    <row r="2384" spans="1:4" ht="13.5" x14ac:dyDescent="0.25">
      <c r="A2384" s="91">
        <v>95592</v>
      </c>
      <c r="B2384" s="198" t="s">
        <v>2466</v>
      </c>
      <c r="C2384" s="198" t="s">
        <v>1375</v>
      </c>
      <c r="D2384" s="199">
        <v>19.36</v>
      </c>
    </row>
    <row r="2385" spans="1:4" ht="13.5" x14ac:dyDescent="0.25">
      <c r="A2385" s="91">
        <v>95593</v>
      </c>
      <c r="B2385" s="198" t="s">
        <v>2467</v>
      </c>
      <c r="C2385" s="198" t="s">
        <v>1375</v>
      </c>
      <c r="D2385" s="199">
        <v>17.68</v>
      </c>
    </row>
    <row r="2386" spans="1:4" ht="13.5" x14ac:dyDescent="0.25">
      <c r="A2386" s="91">
        <v>95943</v>
      </c>
      <c r="B2386" s="198" t="s">
        <v>2468</v>
      </c>
      <c r="C2386" s="198" t="s">
        <v>1375</v>
      </c>
      <c r="D2386" s="199">
        <v>25.06</v>
      </c>
    </row>
    <row r="2387" spans="1:4" ht="13.5" x14ac:dyDescent="0.25">
      <c r="A2387" s="91">
        <v>95944</v>
      </c>
      <c r="B2387" s="198" t="s">
        <v>2469</v>
      </c>
      <c r="C2387" s="198" t="s">
        <v>1375</v>
      </c>
      <c r="D2387" s="199">
        <v>23.38</v>
      </c>
    </row>
    <row r="2388" spans="1:4" ht="13.5" x14ac:dyDescent="0.25">
      <c r="A2388" s="91">
        <v>95945</v>
      </c>
      <c r="B2388" s="198" t="s">
        <v>2470</v>
      </c>
      <c r="C2388" s="198" t="s">
        <v>1375</v>
      </c>
      <c r="D2388" s="199">
        <v>19.739999999999998</v>
      </c>
    </row>
    <row r="2389" spans="1:4" ht="13.5" x14ac:dyDescent="0.25">
      <c r="A2389" s="91">
        <v>95946</v>
      </c>
      <c r="B2389" s="198" t="s">
        <v>2471</v>
      </c>
      <c r="C2389" s="198" t="s">
        <v>1375</v>
      </c>
      <c r="D2389" s="199">
        <v>16.27</v>
      </c>
    </row>
    <row r="2390" spans="1:4" ht="13.5" x14ac:dyDescent="0.25">
      <c r="A2390" s="91">
        <v>95947</v>
      </c>
      <c r="B2390" s="198" t="s">
        <v>2472</v>
      </c>
      <c r="C2390" s="198" t="s">
        <v>1375</v>
      </c>
      <c r="D2390" s="199">
        <v>12.87</v>
      </c>
    </row>
    <row r="2391" spans="1:4" ht="13.5" x14ac:dyDescent="0.25">
      <c r="A2391" s="91">
        <v>95948</v>
      </c>
      <c r="B2391" s="198" t="s">
        <v>2473</v>
      </c>
      <c r="C2391" s="198" t="s">
        <v>1375</v>
      </c>
      <c r="D2391" s="199">
        <v>11.7</v>
      </c>
    </row>
    <row r="2392" spans="1:4" ht="13.5" x14ac:dyDescent="0.25">
      <c r="A2392" s="91">
        <v>96544</v>
      </c>
      <c r="B2392" s="198" t="s">
        <v>2474</v>
      </c>
      <c r="C2392" s="198" t="s">
        <v>1375</v>
      </c>
      <c r="D2392" s="199">
        <v>19.82</v>
      </c>
    </row>
    <row r="2393" spans="1:4" ht="13.5" x14ac:dyDescent="0.25">
      <c r="A2393" s="91">
        <v>96545</v>
      </c>
      <c r="B2393" s="198" t="s">
        <v>2475</v>
      </c>
      <c r="C2393" s="198" t="s">
        <v>1375</v>
      </c>
      <c r="D2393" s="199">
        <v>18.510000000000002</v>
      </c>
    </row>
    <row r="2394" spans="1:4" ht="13.5" x14ac:dyDescent="0.25">
      <c r="A2394" s="91">
        <v>96546</v>
      </c>
      <c r="B2394" s="198" t="s">
        <v>2476</v>
      </c>
      <c r="C2394" s="198" t="s">
        <v>1375</v>
      </c>
      <c r="D2394" s="199">
        <v>16.53</v>
      </c>
    </row>
    <row r="2395" spans="1:4" ht="13.5" x14ac:dyDescent="0.25">
      <c r="A2395" s="91">
        <v>96547</v>
      </c>
      <c r="B2395" s="198" t="s">
        <v>2477</v>
      </c>
      <c r="C2395" s="198" t="s">
        <v>1375</v>
      </c>
      <c r="D2395" s="199">
        <v>13.96</v>
      </c>
    </row>
    <row r="2396" spans="1:4" ht="13.5" x14ac:dyDescent="0.25">
      <c r="A2396" s="91">
        <v>96548</v>
      </c>
      <c r="B2396" s="198" t="s">
        <v>2478</v>
      </c>
      <c r="C2396" s="198" t="s">
        <v>1375</v>
      </c>
      <c r="D2396" s="199">
        <v>13.22</v>
      </c>
    </row>
    <row r="2397" spans="1:4" ht="13.5" x14ac:dyDescent="0.25">
      <c r="A2397" s="91">
        <v>96549</v>
      </c>
      <c r="B2397" s="198" t="s">
        <v>2479</v>
      </c>
      <c r="C2397" s="198" t="s">
        <v>1375</v>
      </c>
      <c r="D2397" s="199">
        <v>14.69</v>
      </c>
    </row>
    <row r="2398" spans="1:4" ht="13.5" x14ac:dyDescent="0.25">
      <c r="A2398" s="91">
        <v>96550</v>
      </c>
      <c r="B2398" s="198" t="s">
        <v>2480</v>
      </c>
      <c r="C2398" s="198" t="s">
        <v>1375</v>
      </c>
      <c r="D2398" s="199">
        <v>14.31</v>
      </c>
    </row>
    <row r="2399" spans="1:4" ht="13.5" x14ac:dyDescent="0.25">
      <c r="A2399" s="91">
        <v>100064</v>
      </c>
      <c r="B2399" s="198" t="s">
        <v>2481</v>
      </c>
      <c r="C2399" s="198" t="s">
        <v>1375</v>
      </c>
      <c r="D2399" s="199">
        <v>16.87</v>
      </c>
    </row>
    <row r="2400" spans="1:4" ht="13.5" x14ac:dyDescent="0.25">
      <c r="A2400" s="91">
        <v>100066</v>
      </c>
      <c r="B2400" s="198" t="s">
        <v>2482</v>
      </c>
      <c r="C2400" s="198" t="s">
        <v>1375</v>
      </c>
      <c r="D2400" s="199">
        <v>16.88</v>
      </c>
    </row>
    <row r="2401" spans="1:4" ht="13.5" x14ac:dyDescent="0.25">
      <c r="A2401" s="91">
        <v>100067</v>
      </c>
      <c r="B2401" s="198" t="s">
        <v>2483</v>
      </c>
      <c r="C2401" s="198" t="s">
        <v>1375</v>
      </c>
      <c r="D2401" s="199">
        <v>15.33</v>
      </c>
    </row>
    <row r="2402" spans="1:4" ht="13.5" x14ac:dyDescent="0.25">
      <c r="A2402" s="91">
        <v>100068</v>
      </c>
      <c r="B2402" s="198" t="s">
        <v>2484</v>
      </c>
      <c r="C2402" s="198" t="s">
        <v>1375</v>
      </c>
      <c r="D2402" s="199">
        <v>12.19</v>
      </c>
    </row>
    <row r="2403" spans="1:4" ht="13.5" x14ac:dyDescent="0.25">
      <c r="A2403" s="91">
        <v>102920</v>
      </c>
      <c r="B2403" s="198" t="s">
        <v>2485</v>
      </c>
      <c r="C2403" s="198" t="s">
        <v>1375</v>
      </c>
      <c r="D2403" s="199">
        <v>10.97</v>
      </c>
    </row>
    <row r="2404" spans="1:4" ht="13.5" x14ac:dyDescent="0.25">
      <c r="A2404" s="91">
        <v>102921</v>
      </c>
      <c r="B2404" s="198" t="s">
        <v>2486</v>
      </c>
      <c r="C2404" s="198" t="s">
        <v>1375</v>
      </c>
      <c r="D2404" s="199">
        <v>10.67</v>
      </c>
    </row>
    <row r="2405" spans="1:4" ht="13.5" x14ac:dyDescent="0.25">
      <c r="A2405" s="91">
        <v>102922</v>
      </c>
      <c r="B2405" s="198" t="s">
        <v>2487</v>
      </c>
      <c r="C2405" s="198" t="s">
        <v>1375</v>
      </c>
      <c r="D2405" s="199">
        <v>11.53</v>
      </c>
    </row>
    <row r="2406" spans="1:4" ht="13.5" x14ac:dyDescent="0.25">
      <c r="A2406" s="91">
        <v>102923</v>
      </c>
      <c r="B2406" s="198" t="s">
        <v>2488</v>
      </c>
      <c r="C2406" s="198" t="s">
        <v>1375</v>
      </c>
      <c r="D2406" s="199">
        <v>10.47</v>
      </c>
    </row>
    <row r="2407" spans="1:4" ht="13.5" x14ac:dyDescent="0.25">
      <c r="A2407" s="91">
        <v>103088</v>
      </c>
      <c r="B2407" s="198" t="s">
        <v>2489</v>
      </c>
      <c r="C2407" s="198" t="s">
        <v>1375</v>
      </c>
      <c r="D2407" s="199">
        <v>12.7</v>
      </c>
    </row>
    <row r="2408" spans="1:4" ht="13.5" x14ac:dyDescent="0.25">
      <c r="A2408" s="91">
        <v>89993</v>
      </c>
      <c r="B2408" s="198" t="s">
        <v>2490</v>
      </c>
      <c r="C2408" s="198" t="s">
        <v>1444</v>
      </c>
      <c r="D2408" s="199">
        <v>844.01</v>
      </c>
    </row>
    <row r="2409" spans="1:4" ht="13.5" x14ac:dyDescent="0.25">
      <c r="A2409" s="91">
        <v>89994</v>
      </c>
      <c r="B2409" s="198" t="s">
        <v>2491</v>
      </c>
      <c r="C2409" s="198" t="s">
        <v>1444</v>
      </c>
      <c r="D2409" s="199">
        <v>701.06</v>
      </c>
    </row>
    <row r="2410" spans="1:4" ht="13.5" x14ac:dyDescent="0.25">
      <c r="A2410" s="91">
        <v>89995</v>
      </c>
      <c r="B2410" s="198" t="s">
        <v>2492</v>
      </c>
      <c r="C2410" s="198" t="s">
        <v>1444</v>
      </c>
      <c r="D2410" s="199">
        <v>807.44</v>
      </c>
    </row>
    <row r="2411" spans="1:4" ht="13.5" x14ac:dyDescent="0.25">
      <c r="A2411" s="91">
        <v>90278</v>
      </c>
      <c r="B2411" s="198" t="s">
        <v>2493</v>
      </c>
      <c r="C2411" s="198" t="s">
        <v>1444</v>
      </c>
      <c r="D2411" s="199">
        <v>372.95</v>
      </c>
    </row>
    <row r="2412" spans="1:4" ht="13.5" x14ac:dyDescent="0.25">
      <c r="A2412" s="91">
        <v>90279</v>
      </c>
      <c r="B2412" s="198" t="s">
        <v>2494</v>
      </c>
      <c r="C2412" s="198" t="s">
        <v>1444</v>
      </c>
      <c r="D2412" s="199">
        <v>415.85</v>
      </c>
    </row>
    <row r="2413" spans="1:4" ht="13.5" x14ac:dyDescent="0.25">
      <c r="A2413" s="91">
        <v>90280</v>
      </c>
      <c r="B2413" s="198" t="s">
        <v>2495</v>
      </c>
      <c r="C2413" s="198" t="s">
        <v>1444</v>
      </c>
      <c r="D2413" s="199">
        <v>465.14</v>
      </c>
    </row>
    <row r="2414" spans="1:4" ht="13.5" x14ac:dyDescent="0.25">
      <c r="A2414" s="91">
        <v>90281</v>
      </c>
      <c r="B2414" s="198" t="s">
        <v>2496</v>
      </c>
      <c r="C2414" s="198" t="s">
        <v>1444</v>
      </c>
      <c r="D2414" s="199">
        <v>544.34</v>
      </c>
    </row>
    <row r="2415" spans="1:4" ht="13.5" x14ac:dyDescent="0.25">
      <c r="A2415" s="91">
        <v>90282</v>
      </c>
      <c r="B2415" s="198" t="s">
        <v>2497</v>
      </c>
      <c r="C2415" s="198" t="s">
        <v>1444</v>
      </c>
      <c r="D2415" s="199">
        <v>367.9</v>
      </c>
    </row>
    <row r="2416" spans="1:4" ht="13.5" x14ac:dyDescent="0.25">
      <c r="A2416" s="91">
        <v>90283</v>
      </c>
      <c r="B2416" s="198" t="s">
        <v>2498</v>
      </c>
      <c r="C2416" s="198" t="s">
        <v>1444</v>
      </c>
      <c r="D2416" s="199">
        <v>411.6</v>
      </c>
    </row>
    <row r="2417" spans="1:4" ht="13.5" x14ac:dyDescent="0.25">
      <c r="A2417" s="91">
        <v>90284</v>
      </c>
      <c r="B2417" s="198" t="s">
        <v>2499</v>
      </c>
      <c r="C2417" s="198" t="s">
        <v>1444</v>
      </c>
      <c r="D2417" s="199">
        <v>463.51</v>
      </c>
    </row>
    <row r="2418" spans="1:4" ht="13.5" x14ac:dyDescent="0.25">
      <c r="A2418" s="91">
        <v>90285</v>
      </c>
      <c r="B2418" s="198" t="s">
        <v>2500</v>
      </c>
      <c r="C2418" s="198" t="s">
        <v>1444</v>
      </c>
      <c r="D2418" s="199">
        <v>549.09</v>
      </c>
    </row>
    <row r="2419" spans="1:4" ht="13.5" x14ac:dyDescent="0.25">
      <c r="A2419" s="91">
        <v>92718</v>
      </c>
      <c r="B2419" s="198" t="s">
        <v>2501</v>
      </c>
      <c r="C2419" s="198" t="s">
        <v>1444</v>
      </c>
      <c r="D2419" s="199">
        <v>578.61</v>
      </c>
    </row>
    <row r="2420" spans="1:4" ht="13.5" x14ac:dyDescent="0.25">
      <c r="A2420" s="91">
        <v>92719</v>
      </c>
      <c r="B2420" s="198" t="s">
        <v>2502</v>
      </c>
      <c r="C2420" s="198" t="s">
        <v>1444</v>
      </c>
      <c r="D2420" s="199">
        <v>401.84</v>
      </c>
    </row>
    <row r="2421" spans="1:4" ht="13.5" x14ac:dyDescent="0.25">
      <c r="A2421" s="91">
        <v>92720</v>
      </c>
      <c r="B2421" s="198" t="s">
        <v>2503</v>
      </c>
      <c r="C2421" s="198" t="s">
        <v>1444</v>
      </c>
      <c r="D2421" s="199">
        <v>426.08</v>
      </c>
    </row>
    <row r="2422" spans="1:4" ht="13.5" x14ac:dyDescent="0.25">
      <c r="A2422" s="91">
        <v>92721</v>
      </c>
      <c r="B2422" s="198" t="s">
        <v>2504</v>
      </c>
      <c r="C2422" s="198" t="s">
        <v>1444</v>
      </c>
      <c r="D2422" s="199">
        <v>391.04</v>
      </c>
    </row>
    <row r="2423" spans="1:4" ht="13.5" x14ac:dyDescent="0.25">
      <c r="A2423" s="91">
        <v>92722</v>
      </c>
      <c r="B2423" s="198" t="s">
        <v>2505</v>
      </c>
      <c r="C2423" s="198" t="s">
        <v>1444</v>
      </c>
      <c r="D2423" s="199">
        <v>421.61</v>
      </c>
    </row>
    <row r="2424" spans="1:4" ht="13.5" x14ac:dyDescent="0.25">
      <c r="A2424" s="91">
        <v>92723</v>
      </c>
      <c r="B2424" s="198" t="s">
        <v>2506</v>
      </c>
      <c r="C2424" s="198" t="s">
        <v>1444</v>
      </c>
      <c r="D2424" s="199">
        <v>415.28</v>
      </c>
    </row>
    <row r="2425" spans="1:4" ht="13.5" x14ac:dyDescent="0.25">
      <c r="A2425" s="91">
        <v>92724</v>
      </c>
      <c r="B2425" s="198" t="s">
        <v>2507</v>
      </c>
      <c r="C2425" s="198" t="s">
        <v>1444</v>
      </c>
      <c r="D2425" s="199">
        <v>411.3</v>
      </c>
    </row>
    <row r="2426" spans="1:4" ht="13.5" x14ac:dyDescent="0.25">
      <c r="A2426" s="91">
        <v>92725</v>
      </c>
      <c r="B2426" s="198" t="s">
        <v>2508</v>
      </c>
      <c r="C2426" s="198" t="s">
        <v>1444</v>
      </c>
      <c r="D2426" s="199">
        <v>409.62</v>
      </c>
    </row>
    <row r="2427" spans="1:4" ht="13.5" x14ac:dyDescent="0.25">
      <c r="A2427" s="91">
        <v>92726</v>
      </c>
      <c r="B2427" s="198" t="s">
        <v>2509</v>
      </c>
      <c r="C2427" s="198" t="s">
        <v>1444</v>
      </c>
      <c r="D2427" s="199">
        <v>406.82</v>
      </c>
    </row>
    <row r="2428" spans="1:4" ht="13.5" x14ac:dyDescent="0.25">
      <c r="A2428" s="91">
        <v>92727</v>
      </c>
      <c r="B2428" s="198" t="s">
        <v>2510</v>
      </c>
      <c r="C2428" s="198" t="s">
        <v>1444</v>
      </c>
      <c r="D2428" s="199">
        <v>503.29</v>
      </c>
    </row>
    <row r="2429" spans="1:4" ht="13.5" x14ac:dyDescent="0.25">
      <c r="A2429" s="91">
        <v>92728</v>
      </c>
      <c r="B2429" s="198" t="s">
        <v>2511</v>
      </c>
      <c r="C2429" s="198" t="s">
        <v>1444</v>
      </c>
      <c r="D2429" s="199">
        <v>475.17</v>
      </c>
    </row>
    <row r="2430" spans="1:4" ht="13.5" x14ac:dyDescent="0.25">
      <c r="A2430" s="91">
        <v>92729</v>
      </c>
      <c r="B2430" s="198" t="s">
        <v>2512</v>
      </c>
      <c r="C2430" s="198" t="s">
        <v>1444</v>
      </c>
      <c r="D2430" s="199">
        <v>463.26</v>
      </c>
    </row>
    <row r="2431" spans="1:4" ht="13.5" x14ac:dyDescent="0.25">
      <c r="A2431" s="91">
        <v>92730</v>
      </c>
      <c r="B2431" s="198" t="s">
        <v>2513</v>
      </c>
      <c r="C2431" s="198" t="s">
        <v>1444</v>
      </c>
      <c r="D2431" s="199">
        <v>443.42</v>
      </c>
    </row>
    <row r="2432" spans="1:4" ht="13.5" x14ac:dyDescent="0.25">
      <c r="A2432" s="91">
        <v>92731</v>
      </c>
      <c r="B2432" s="198" t="s">
        <v>2514</v>
      </c>
      <c r="C2432" s="198" t="s">
        <v>1444</v>
      </c>
      <c r="D2432" s="199">
        <v>466.33</v>
      </c>
    </row>
    <row r="2433" spans="1:4" ht="13.5" x14ac:dyDescent="0.25">
      <c r="A2433" s="91">
        <v>92732</v>
      </c>
      <c r="B2433" s="198" t="s">
        <v>2515</v>
      </c>
      <c r="C2433" s="198" t="s">
        <v>1444</v>
      </c>
      <c r="D2433" s="199">
        <v>447.07</v>
      </c>
    </row>
    <row r="2434" spans="1:4" ht="13.5" x14ac:dyDescent="0.25">
      <c r="A2434" s="91">
        <v>92733</v>
      </c>
      <c r="B2434" s="198" t="s">
        <v>2516</v>
      </c>
      <c r="C2434" s="198" t="s">
        <v>1444</v>
      </c>
      <c r="D2434" s="199">
        <v>438.86</v>
      </c>
    </row>
    <row r="2435" spans="1:4" ht="13.5" x14ac:dyDescent="0.25">
      <c r="A2435" s="91">
        <v>92734</v>
      </c>
      <c r="B2435" s="198" t="s">
        <v>2517</v>
      </c>
      <c r="C2435" s="198" t="s">
        <v>1444</v>
      </c>
      <c r="D2435" s="199">
        <v>425.3</v>
      </c>
    </row>
    <row r="2436" spans="1:4" ht="13.5" x14ac:dyDescent="0.25">
      <c r="A2436" s="91">
        <v>92735</v>
      </c>
      <c r="B2436" s="198" t="s">
        <v>2518</v>
      </c>
      <c r="C2436" s="198" t="s">
        <v>1444</v>
      </c>
      <c r="D2436" s="199">
        <v>434.13</v>
      </c>
    </row>
    <row r="2437" spans="1:4" ht="13.5" x14ac:dyDescent="0.25">
      <c r="A2437" s="91">
        <v>92736</v>
      </c>
      <c r="B2437" s="198" t="s">
        <v>2519</v>
      </c>
      <c r="C2437" s="198" t="s">
        <v>1444</v>
      </c>
      <c r="D2437" s="199">
        <v>419.26</v>
      </c>
    </row>
    <row r="2438" spans="1:4" ht="13.5" x14ac:dyDescent="0.25">
      <c r="A2438" s="91">
        <v>92739</v>
      </c>
      <c r="B2438" s="198" t="s">
        <v>2520</v>
      </c>
      <c r="C2438" s="198" t="s">
        <v>1444</v>
      </c>
      <c r="D2438" s="199">
        <v>397.69</v>
      </c>
    </row>
    <row r="2439" spans="1:4" ht="13.5" x14ac:dyDescent="0.25">
      <c r="A2439" s="91">
        <v>92740</v>
      </c>
      <c r="B2439" s="198" t="s">
        <v>2521</v>
      </c>
      <c r="C2439" s="198" t="s">
        <v>1444</v>
      </c>
      <c r="D2439" s="199">
        <v>390.33</v>
      </c>
    </row>
    <row r="2440" spans="1:4" ht="13.5" x14ac:dyDescent="0.25">
      <c r="A2440" s="91">
        <v>92741</v>
      </c>
      <c r="B2440" s="198" t="s">
        <v>2522</v>
      </c>
      <c r="C2440" s="198" t="s">
        <v>1444</v>
      </c>
      <c r="D2440" s="199">
        <v>658.09</v>
      </c>
    </row>
    <row r="2441" spans="1:4" ht="13.5" x14ac:dyDescent="0.25">
      <c r="A2441" s="91">
        <v>92742</v>
      </c>
      <c r="B2441" s="198" t="s">
        <v>2523</v>
      </c>
      <c r="C2441" s="198" t="s">
        <v>1444</v>
      </c>
      <c r="D2441" s="199">
        <v>940.02</v>
      </c>
    </row>
    <row r="2442" spans="1:4" ht="13.5" x14ac:dyDescent="0.25">
      <c r="A2442" s="91">
        <v>92873</v>
      </c>
      <c r="B2442" s="198" t="s">
        <v>2524</v>
      </c>
      <c r="C2442" s="198" t="s">
        <v>1444</v>
      </c>
      <c r="D2442" s="199">
        <v>218.55</v>
      </c>
    </row>
    <row r="2443" spans="1:4" ht="13.5" x14ac:dyDescent="0.25">
      <c r="A2443" s="91">
        <v>92874</v>
      </c>
      <c r="B2443" s="198" t="s">
        <v>2525</v>
      </c>
      <c r="C2443" s="198" t="s">
        <v>1444</v>
      </c>
      <c r="D2443" s="199">
        <v>36.01</v>
      </c>
    </row>
    <row r="2444" spans="1:4" ht="13.5" x14ac:dyDescent="0.25">
      <c r="A2444" s="91">
        <v>94962</v>
      </c>
      <c r="B2444" s="198" t="s">
        <v>2526</v>
      </c>
      <c r="C2444" s="198" t="s">
        <v>1444</v>
      </c>
      <c r="D2444" s="199">
        <v>287.8</v>
      </c>
    </row>
    <row r="2445" spans="1:4" ht="13.5" x14ac:dyDescent="0.25">
      <c r="A2445" s="91">
        <v>94963</v>
      </c>
      <c r="B2445" s="198" t="s">
        <v>2527</v>
      </c>
      <c r="C2445" s="198" t="s">
        <v>1444</v>
      </c>
      <c r="D2445" s="199">
        <v>321.22000000000003</v>
      </c>
    </row>
    <row r="2446" spans="1:4" ht="13.5" x14ac:dyDescent="0.25">
      <c r="A2446" s="91">
        <v>94964</v>
      </c>
      <c r="B2446" s="198" t="s">
        <v>2528</v>
      </c>
      <c r="C2446" s="198" t="s">
        <v>1444</v>
      </c>
      <c r="D2446" s="199">
        <v>354.66</v>
      </c>
    </row>
    <row r="2447" spans="1:4" ht="13.5" x14ac:dyDescent="0.25">
      <c r="A2447" s="91">
        <v>94965</v>
      </c>
      <c r="B2447" s="198" t="s">
        <v>2529</v>
      </c>
      <c r="C2447" s="198" t="s">
        <v>1444</v>
      </c>
      <c r="D2447" s="199">
        <v>368.16</v>
      </c>
    </row>
    <row r="2448" spans="1:4" ht="13.5" x14ac:dyDescent="0.25">
      <c r="A2448" s="91">
        <v>94966</v>
      </c>
      <c r="B2448" s="198" t="s">
        <v>2530</v>
      </c>
      <c r="C2448" s="198" t="s">
        <v>1444</v>
      </c>
      <c r="D2448" s="199">
        <v>381.52</v>
      </c>
    </row>
    <row r="2449" spans="1:4" ht="13.5" x14ac:dyDescent="0.25">
      <c r="A2449" s="91">
        <v>94967</v>
      </c>
      <c r="B2449" s="198" t="s">
        <v>2531</v>
      </c>
      <c r="C2449" s="198" t="s">
        <v>1444</v>
      </c>
      <c r="D2449" s="199">
        <v>439.74</v>
      </c>
    </row>
    <row r="2450" spans="1:4" ht="13.5" x14ac:dyDescent="0.25">
      <c r="A2450" s="91">
        <v>94968</v>
      </c>
      <c r="B2450" s="198" t="s">
        <v>2532</v>
      </c>
      <c r="C2450" s="198" t="s">
        <v>1444</v>
      </c>
      <c r="D2450" s="199">
        <v>283.70999999999998</v>
      </c>
    </row>
    <row r="2451" spans="1:4" ht="13.5" x14ac:dyDescent="0.25">
      <c r="A2451" s="91">
        <v>94969</v>
      </c>
      <c r="B2451" s="198" t="s">
        <v>2533</v>
      </c>
      <c r="C2451" s="198" t="s">
        <v>1444</v>
      </c>
      <c r="D2451" s="199">
        <v>314.37</v>
      </c>
    </row>
    <row r="2452" spans="1:4" ht="13.5" x14ac:dyDescent="0.25">
      <c r="A2452" s="91">
        <v>94970</v>
      </c>
      <c r="B2452" s="198" t="s">
        <v>2534</v>
      </c>
      <c r="C2452" s="198" t="s">
        <v>1444</v>
      </c>
      <c r="D2452" s="199">
        <v>341.36</v>
      </c>
    </row>
    <row r="2453" spans="1:4" ht="13.5" x14ac:dyDescent="0.25">
      <c r="A2453" s="91">
        <v>94971</v>
      </c>
      <c r="B2453" s="198" t="s">
        <v>2535</v>
      </c>
      <c r="C2453" s="198" t="s">
        <v>1444</v>
      </c>
      <c r="D2453" s="199">
        <v>360.94</v>
      </c>
    </row>
    <row r="2454" spans="1:4" ht="13.5" x14ac:dyDescent="0.25">
      <c r="A2454" s="91">
        <v>94972</v>
      </c>
      <c r="B2454" s="198" t="s">
        <v>2536</v>
      </c>
      <c r="C2454" s="198" t="s">
        <v>1444</v>
      </c>
      <c r="D2454" s="199">
        <v>374.34</v>
      </c>
    </row>
    <row r="2455" spans="1:4" ht="13.5" x14ac:dyDescent="0.25">
      <c r="A2455" s="91">
        <v>94973</v>
      </c>
      <c r="B2455" s="198" t="s">
        <v>2537</v>
      </c>
      <c r="C2455" s="198" t="s">
        <v>1444</v>
      </c>
      <c r="D2455" s="199">
        <v>430.58</v>
      </c>
    </row>
    <row r="2456" spans="1:4" ht="13.5" x14ac:dyDescent="0.25">
      <c r="A2456" s="91">
        <v>94974</v>
      </c>
      <c r="B2456" s="198" t="s">
        <v>2538</v>
      </c>
      <c r="C2456" s="198" t="s">
        <v>1444</v>
      </c>
      <c r="D2456" s="199">
        <v>345.08</v>
      </c>
    </row>
    <row r="2457" spans="1:4" ht="13.5" x14ac:dyDescent="0.25">
      <c r="A2457" s="91">
        <v>94975</v>
      </c>
      <c r="B2457" s="198" t="s">
        <v>2539</v>
      </c>
      <c r="C2457" s="198" t="s">
        <v>1444</v>
      </c>
      <c r="D2457" s="199">
        <v>374.91</v>
      </c>
    </row>
    <row r="2458" spans="1:4" ht="13.5" x14ac:dyDescent="0.25">
      <c r="A2458" s="91">
        <v>96555</v>
      </c>
      <c r="B2458" s="198" t="s">
        <v>2540</v>
      </c>
      <c r="C2458" s="198" t="s">
        <v>1444</v>
      </c>
      <c r="D2458" s="199">
        <v>548.19000000000005</v>
      </c>
    </row>
    <row r="2459" spans="1:4" ht="13.5" x14ac:dyDescent="0.25">
      <c r="A2459" s="91">
        <v>96556</v>
      </c>
      <c r="B2459" s="198" t="s">
        <v>2541</v>
      </c>
      <c r="C2459" s="198" t="s">
        <v>1444</v>
      </c>
      <c r="D2459" s="199">
        <v>635.4</v>
      </c>
    </row>
    <row r="2460" spans="1:4" ht="13.5" x14ac:dyDescent="0.25">
      <c r="A2460" s="91">
        <v>96557</v>
      </c>
      <c r="B2460" s="198" t="s">
        <v>2542</v>
      </c>
      <c r="C2460" s="198" t="s">
        <v>1444</v>
      </c>
      <c r="D2460" s="199">
        <v>440.73</v>
      </c>
    </row>
    <row r="2461" spans="1:4" ht="13.5" x14ac:dyDescent="0.25">
      <c r="A2461" s="91">
        <v>96558</v>
      </c>
      <c r="B2461" s="198" t="s">
        <v>2543</v>
      </c>
      <c r="C2461" s="198" t="s">
        <v>1444</v>
      </c>
      <c r="D2461" s="199">
        <v>448.48</v>
      </c>
    </row>
    <row r="2462" spans="1:4" ht="13.5" x14ac:dyDescent="0.25">
      <c r="A2462" s="91">
        <v>99235</v>
      </c>
      <c r="B2462" s="198" t="s">
        <v>7089</v>
      </c>
      <c r="C2462" s="198" t="s">
        <v>1444</v>
      </c>
      <c r="D2462" s="199">
        <v>431.02</v>
      </c>
    </row>
    <row r="2463" spans="1:4" ht="13.5" x14ac:dyDescent="0.25">
      <c r="A2463" s="91">
        <v>99431</v>
      </c>
      <c r="B2463" s="198" t="s">
        <v>7090</v>
      </c>
      <c r="C2463" s="198" t="s">
        <v>1444</v>
      </c>
      <c r="D2463" s="199">
        <v>453.72</v>
      </c>
    </row>
    <row r="2464" spans="1:4" ht="13.5" x14ac:dyDescent="0.25">
      <c r="A2464" s="91">
        <v>99432</v>
      </c>
      <c r="B2464" s="198" t="s">
        <v>7091</v>
      </c>
      <c r="C2464" s="198" t="s">
        <v>1444</v>
      </c>
      <c r="D2464" s="199">
        <v>439.4</v>
      </c>
    </row>
    <row r="2465" spans="1:4" ht="13.5" x14ac:dyDescent="0.25">
      <c r="A2465" s="91">
        <v>99433</v>
      </c>
      <c r="B2465" s="198" t="s">
        <v>7092</v>
      </c>
      <c r="C2465" s="198" t="s">
        <v>1444</v>
      </c>
      <c r="D2465" s="199">
        <v>484.67</v>
      </c>
    </row>
    <row r="2466" spans="1:4" ht="13.5" x14ac:dyDescent="0.25">
      <c r="A2466" s="91">
        <v>99434</v>
      </c>
      <c r="B2466" s="198" t="s">
        <v>7093</v>
      </c>
      <c r="C2466" s="198" t="s">
        <v>1444</v>
      </c>
      <c r="D2466" s="199">
        <v>458.6</v>
      </c>
    </row>
    <row r="2467" spans="1:4" ht="13.5" x14ac:dyDescent="0.25">
      <c r="A2467" s="91">
        <v>99435</v>
      </c>
      <c r="B2467" s="198" t="s">
        <v>7094</v>
      </c>
      <c r="C2467" s="198" t="s">
        <v>1444</v>
      </c>
      <c r="D2467" s="199">
        <v>442.62</v>
      </c>
    </row>
    <row r="2468" spans="1:4" ht="13.5" x14ac:dyDescent="0.25">
      <c r="A2468" s="91">
        <v>99436</v>
      </c>
      <c r="B2468" s="198" t="s">
        <v>7095</v>
      </c>
      <c r="C2468" s="198" t="s">
        <v>1444</v>
      </c>
      <c r="D2468" s="199">
        <v>506.99</v>
      </c>
    </row>
    <row r="2469" spans="1:4" ht="13.5" x14ac:dyDescent="0.25">
      <c r="A2469" s="91">
        <v>99437</v>
      </c>
      <c r="B2469" s="198" t="s">
        <v>7096</v>
      </c>
      <c r="C2469" s="198" t="s">
        <v>1444</v>
      </c>
      <c r="D2469" s="199">
        <v>459.57</v>
      </c>
    </row>
    <row r="2470" spans="1:4" ht="13.5" x14ac:dyDescent="0.25">
      <c r="A2470" s="91">
        <v>99438</v>
      </c>
      <c r="B2470" s="198" t="s">
        <v>7097</v>
      </c>
      <c r="C2470" s="198" t="s">
        <v>1444</v>
      </c>
      <c r="D2470" s="199">
        <v>466.32</v>
      </c>
    </row>
    <row r="2471" spans="1:4" ht="13.5" x14ac:dyDescent="0.25">
      <c r="A2471" s="91">
        <v>99439</v>
      </c>
      <c r="B2471" s="198" t="s">
        <v>7098</v>
      </c>
      <c r="C2471" s="198" t="s">
        <v>1444</v>
      </c>
      <c r="D2471" s="199">
        <v>446.89</v>
      </c>
    </row>
    <row r="2472" spans="1:4" ht="13.5" x14ac:dyDescent="0.25">
      <c r="A2472" s="91">
        <v>102473</v>
      </c>
      <c r="B2472" s="198" t="s">
        <v>2544</v>
      </c>
      <c r="C2472" s="198" t="s">
        <v>1444</v>
      </c>
      <c r="D2472" s="199">
        <v>302.37</v>
      </c>
    </row>
    <row r="2473" spans="1:4" ht="13.5" x14ac:dyDescent="0.25">
      <c r="A2473" s="91">
        <v>102474</v>
      </c>
      <c r="B2473" s="198" t="s">
        <v>2545</v>
      </c>
      <c r="C2473" s="198" t="s">
        <v>1444</v>
      </c>
      <c r="D2473" s="199">
        <v>336.1</v>
      </c>
    </row>
    <row r="2474" spans="1:4" ht="13.5" x14ac:dyDescent="0.25">
      <c r="A2474" s="91">
        <v>102475</v>
      </c>
      <c r="B2474" s="198" t="s">
        <v>2546</v>
      </c>
      <c r="C2474" s="198" t="s">
        <v>1444</v>
      </c>
      <c r="D2474" s="199">
        <v>372.1</v>
      </c>
    </row>
    <row r="2475" spans="1:4" ht="13.5" x14ac:dyDescent="0.25">
      <c r="A2475" s="91">
        <v>102476</v>
      </c>
      <c r="B2475" s="198" t="s">
        <v>2547</v>
      </c>
      <c r="C2475" s="198" t="s">
        <v>1444</v>
      </c>
      <c r="D2475" s="199">
        <v>385.75</v>
      </c>
    </row>
    <row r="2476" spans="1:4" ht="13.5" x14ac:dyDescent="0.25">
      <c r="A2476" s="91">
        <v>102477</v>
      </c>
      <c r="B2476" s="198" t="s">
        <v>2548</v>
      </c>
      <c r="C2476" s="198" t="s">
        <v>1444</v>
      </c>
      <c r="D2476" s="199">
        <v>414.25</v>
      </c>
    </row>
    <row r="2477" spans="1:4" ht="13.5" x14ac:dyDescent="0.25">
      <c r="A2477" s="91">
        <v>102478</v>
      </c>
      <c r="B2477" s="198" t="s">
        <v>2549</v>
      </c>
      <c r="C2477" s="198" t="s">
        <v>1444</v>
      </c>
      <c r="D2477" s="199">
        <v>458.16</v>
      </c>
    </row>
    <row r="2478" spans="1:4" ht="13.5" x14ac:dyDescent="0.25">
      <c r="A2478" s="91">
        <v>102479</v>
      </c>
      <c r="B2478" s="198" t="s">
        <v>2550</v>
      </c>
      <c r="C2478" s="198" t="s">
        <v>1444</v>
      </c>
      <c r="D2478" s="199">
        <v>298.02</v>
      </c>
    </row>
    <row r="2479" spans="1:4" ht="13.5" x14ac:dyDescent="0.25">
      <c r="A2479" s="91">
        <v>102480</v>
      </c>
      <c r="B2479" s="198" t="s">
        <v>2551</v>
      </c>
      <c r="C2479" s="198" t="s">
        <v>1444</v>
      </c>
      <c r="D2479" s="199">
        <v>329.25</v>
      </c>
    </row>
    <row r="2480" spans="1:4" ht="13.5" x14ac:dyDescent="0.25">
      <c r="A2480" s="91">
        <v>102481</v>
      </c>
      <c r="B2480" s="198" t="s">
        <v>2552</v>
      </c>
      <c r="C2480" s="198" t="s">
        <v>1444</v>
      </c>
      <c r="D2480" s="199">
        <v>358.42</v>
      </c>
    </row>
    <row r="2481" spans="1:4" ht="13.5" x14ac:dyDescent="0.25">
      <c r="A2481" s="91">
        <v>102482</v>
      </c>
      <c r="B2481" s="198" t="s">
        <v>2553</v>
      </c>
      <c r="C2481" s="198" t="s">
        <v>1444</v>
      </c>
      <c r="D2481" s="199">
        <v>381.54</v>
      </c>
    </row>
    <row r="2482" spans="1:4" ht="13.5" x14ac:dyDescent="0.25">
      <c r="A2482" s="91">
        <v>102483</v>
      </c>
      <c r="B2482" s="198" t="s">
        <v>2554</v>
      </c>
      <c r="C2482" s="198" t="s">
        <v>1444</v>
      </c>
      <c r="D2482" s="199">
        <v>405.3</v>
      </c>
    </row>
    <row r="2483" spans="1:4" ht="13.5" x14ac:dyDescent="0.25">
      <c r="A2483" s="91">
        <v>102484</v>
      </c>
      <c r="B2483" s="198" t="s">
        <v>2555</v>
      </c>
      <c r="C2483" s="198" t="s">
        <v>1444</v>
      </c>
      <c r="D2483" s="199">
        <v>456.07</v>
      </c>
    </row>
    <row r="2484" spans="1:4" ht="13.5" x14ac:dyDescent="0.25">
      <c r="A2484" s="91">
        <v>102485</v>
      </c>
      <c r="B2484" s="198" t="s">
        <v>2556</v>
      </c>
      <c r="C2484" s="198" t="s">
        <v>1444</v>
      </c>
      <c r="D2484" s="199">
        <v>358.7</v>
      </c>
    </row>
    <row r="2485" spans="1:4" ht="13.5" x14ac:dyDescent="0.25">
      <c r="A2485" s="91">
        <v>102486</v>
      </c>
      <c r="B2485" s="198" t="s">
        <v>2557</v>
      </c>
      <c r="C2485" s="198" t="s">
        <v>1444</v>
      </c>
      <c r="D2485" s="199">
        <v>388.84</v>
      </c>
    </row>
    <row r="2486" spans="1:4" ht="13.5" x14ac:dyDescent="0.25">
      <c r="A2486" s="91">
        <v>102487</v>
      </c>
      <c r="B2486" s="198" t="s">
        <v>2558</v>
      </c>
      <c r="C2486" s="198" t="s">
        <v>1444</v>
      </c>
      <c r="D2486" s="199">
        <v>462.67</v>
      </c>
    </row>
    <row r="2487" spans="1:4" ht="13.5" x14ac:dyDescent="0.25">
      <c r="A2487" s="91">
        <v>101963</v>
      </c>
      <c r="B2487" s="198" t="s">
        <v>2559</v>
      </c>
      <c r="C2487" s="198" t="s">
        <v>348</v>
      </c>
      <c r="D2487" s="199">
        <v>169.74</v>
      </c>
    </row>
    <row r="2488" spans="1:4" ht="13.5" x14ac:dyDescent="0.25">
      <c r="A2488" s="91">
        <v>101964</v>
      </c>
      <c r="B2488" s="198" t="s">
        <v>2560</v>
      </c>
      <c r="C2488" s="198" t="s">
        <v>348</v>
      </c>
      <c r="D2488" s="199">
        <v>159.25</v>
      </c>
    </row>
    <row r="2489" spans="1:4" ht="13.5" x14ac:dyDescent="0.25">
      <c r="A2489" s="91">
        <v>101165</v>
      </c>
      <c r="B2489" s="198" t="s">
        <v>2561</v>
      </c>
      <c r="C2489" s="198" t="s">
        <v>1444</v>
      </c>
      <c r="D2489" s="199">
        <v>746.93</v>
      </c>
    </row>
    <row r="2490" spans="1:4" ht="13.5" x14ac:dyDescent="0.25">
      <c r="A2490" s="91">
        <v>101166</v>
      </c>
      <c r="B2490" s="198" t="s">
        <v>2562</v>
      </c>
      <c r="C2490" s="198" t="s">
        <v>1444</v>
      </c>
      <c r="D2490" s="199">
        <v>635</v>
      </c>
    </row>
    <row r="2491" spans="1:4" ht="13.5" x14ac:dyDescent="0.25">
      <c r="A2491" s="91">
        <v>98575</v>
      </c>
      <c r="B2491" s="198" t="s">
        <v>2563</v>
      </c>
      <c r="C2491" s="198" t="s">
        <v>76</v>
      </c>
      <c r="D2491" s="199">
        <v>98.03</v>
      </c>
    </row>
    <row r="2492" spans="1:4" ht="13.5" x14ac:dyDescent="0.25">
      <c r="A2492" s="91">
        <v>98576</v>
      </c>
      <c r="B2492" s="198" t="s">
        <v>2564</v>
      </c>
      <c r="C2492" s="198" t="s">
        <v>76</v>
      </c>
      <c r="D2492" s="199">
        <v>18</v>
      </c>
    </row>
    <row r="2493" spans="1:4" ht="13.5" x14ac:dyDescent="0.25">
      <c r="A2493" s="91">
        <v>98577</v>
      </c>
      <c r="B2493" s="198" t="s">
        <v>2565</v>
      </c>
      <c r="C2493" s="198" t="s">
        <v>76</v>
      </c>
      <c r="D2493" s="199">
        <v>46.16</v>
      </c>
    </row>
    <row r="2494" spans="1:4" ht="13.5" x14ac:dyDescent="0.25">
      <c r="A2494" s="91">
        <v>93182</v>
      </c>
      <c r="B2494" s="198" t="s">
        <v>2566</v>
      </c>
      <c r="C2494" s="198" t="s">
        <v>76</v>
      </c>
      <c r="D2494" s="199">
        <v>51.21</v>
      </c>
    </row>
    <row r="2495" spans="1:4" ht="13.5" x14ac:dyDescent="0.25">
      <c r="A2495" s="91">
        <v>93183</v>
      </c>
      <c r="B2495" s="198" t="s">
        <v>2567</v>
      </c>
      <c r="C2495" s="198" t="s">
        <v>76</v>
      </c>
      <c r="D2495" s="199">
        <v>65.760000000000005</v>
      </c>
    </row>
    <row r="2496" spans="1:4" ht="13.5" x14ac:dyDescent="0.25">
      <c r="A2496" s="91">
        <v>93184</v>
      </c>
      <c r="B2496" s="198" t="s">
        <v>2568</v>
      </c>
      <c r="C2496" s="198" t="s">
        <v>76</v>
      </c>
      <c r="D2496" s="199">
        <v>37.79</v>
      </c>
    </row>
    <row r="2497" spans="1:4" ht="13.5" x14ac:dyDescent="0.25">
      <c r="A2497" s="91">
        <v>93185</v>
      </c>
      <c r="B2497" s="198" t="s">
        <v>2569</v>
      </c>
      <c r="C2497" s="198" t="s">
        <v>76</v>
      </c>
      <c r="D2497" s="199">
        <v>64.75</v>
      </c>
    </row>
    <row r="2498" spans="1:4" ht="13.5" x14ac:dyDescent="0.25">
      <c r="A2498" s="91">
        <v>93186</v>
      </c>
      <c r="B2498" s="198" t="s">
        <v>2570</v>
      </c>
      <c r="C2498" s="198" t="s">
        <v>76</v>
      </c>
      <c r="D2498" s="199">
        <v>96.57</v>
      </c>
    </row>
    <row r="2499" spans="1:4" ht="13.5" x14ac:dyDescent="0.25">
      <c r="A2499" s="91">
        <v>93187</v>
      </c>
      <c r="B2499" s="198" t="s">
        <v>2571</v>
      </c>
      <c r="C2499" s="198" t="s">
        <v>76</v>
      </c>
      <c r="D2499" s="199">
        <v>110.96</v>
      </c>
    </row>
    <row r="2500" spans="1:4" ht="13.5" x14ac:dyDescent="0.25">
      <c r="A2500" s="91">
        <v>93188</v>
      </c>
      <c r="B2500" s="198" t="s">
        <v>2572</v>
      </c>
      <c r="C2500" s="198" t="s">
        <v>76</v>
      </c>
      <c r="D2500" s="199">
        <v>87.43</v>
      </c>
    </row>
    <row r="2501" spans="1:4" ht="13.5" x14ac:dyDescent="0.25">
      <c r="A2501" s="91">
        <v>93189</v>
      </c>
      <c r="B2501" s="198" t="s">
        <v>2573</v>
      </c>
      <c r="C2501" s="198" t="s">
        <v>76</v>
      </c>
      <c r="D2501" s="199">
        <v>111.43</v>
      </c>
    </row>
    <row r="2502" spans="1:4" ht="13.5" x14ac:dyDescent="0.25">
      <c r="A2502" s="91">
        <v>93190</v>
      </c>
      <c r="B2502" s="198" t="s">
        <v>2574</v>
      </c>
      <c r="C2502" s="198" t="s">
        <v>76</v>
      </c>
      <c r="D2502" s="199">
        <v>40.36</v>
      </c>
    </row>
    <row r="2503" spans="1:4" ht="13.5" x14ac:dyDescent="0.25">
      <c r="A2503" s="91">
        <v>93191</v>
      </c>
      <c r="B2503" s="198" t="s">
        <v>2575</v>
      </c>
      <c r="C2503" s="198" t="s">
        <v>76</v>
      </c>
      <c r="D2503" s="199">
        <v>43.33</v>
      </c>
    </row>
    <row r="2504" spans="1:4" ht="13.5" x14ac:dyDescent="0.25">
      <c r="A2504" s="91">
        <v>93192</v>
      </c>
      <c r="B2504" s="198" t="s">
        <v>2576</v>
      </c>
      <c r="C2504" s="198" t="s">
        <v>76</v>
      </c>
      <c r="D2504" s="199">
        <v>42.72</v>
      </c>
    </row>
    <row r="2505" spans="1:4" ht="13.5" x14ac:dyDescent="0.25">
      <c r="A2505" s="91">
        <v>93193</v>
      </c>
      <c r="B2505" s="198" t="s">
        <v>2577</v>
      </c>
      <c r="C2505" s="198" t="s">
        <v>76</v>
      </c>
      <c r="D2505" s="199">
        <v>43.97</v>
      </c>
    </row>
    <row r="2506" spans="1:4" ht="13.5" x14ac:dyDescent="0.25">
      <c r="A2506" s="91">
        <v>93194</v>
      </c>
      <c r="B2506" s="198" t="s">
        <v>2578</v>
      </c>
      <c r="C2506" s="198" t="s">
        <v>76</v>
      </c>
      <c r="D2506" s="199">
        <v>50.07</v>
      </c>
    </row>
    <row r="2507" spans="1:4" ht="13.5" x14ac:dyDescent="0.25">
      <c r="A2507" s="91">
        <v>93195</v>
      </c>
      <c r="B2507" s="198" t="s">
        <v>2579</v>
      </c>
      <c r="C2507" s="198" t="s">
        <v>76</v>
      </c>
      <c r="D2507" s="199">
        <v>60.87</v>
      </c>
    </row>
    <row r="2508" spans="1:4" ht="13.5" x14ac:dyDescent="0.25">
      <c r="A2508" s="91">
        <v>93196</v>
      </c>
      <c r="B2508" s="198" t="s">
        <v>2580</v>
      </c>
      <c r="C2508" s="198" t="s">
        <v>76</v>
      </c>
      <c r="D2508" s="199">
        <v>94.67</v>
      </c>
    </row>
    <row r="2509" spans="1:4" ht="13.5" x14ac:dyDescent="0.25">
      <c r="A2509" s="91">
        <v>93197</v>
      </c>
      <c r="B2509" s="198" t="s">
        <v>2581</v>
      </c>
      <c r="C2509" s="198" t="s">
        <v>76</v>
      </c>
      <c r="D2509" s="199">
        <v>105.65</v>
      </c>
    </row>
    <row r="2510" spans="1:4" ht="13.5" x14ac:dyDescent="0.25">
      <c r="A2510" s="91">
        <v>93198</v>
      </c>
      <c r="B2510" s="198" t="s">
        <v>2582</v>
      </c>
      <c r="C2510" s="198" t="s">
        <v>76</v>
      </c>
      <c r="D2510" s="199">
        <v>34.49</v>
      </c>
    </row>
    <row r="2511" spans="1:4" ht="13.5" x14ac:dyDescent="0.25">
      <c r="A2511" s="91">
        <v>93199</v>
      </c>
      <c r="B2511" s="198" t="s">
        <v>2583</v>
      </c>
      <c r="C2511" s="198" t="s">
        <v>76</v>
      </c>
      <c r="D2511" s="199">
        <v>33.89</v>
      </c>
    </row>
    <row r="2512" spans="1:4" ht="13.5" x14ac:dyDescent="0.25">
      <c r="A2512" s="91">
        <v>93200</v>
      </c>
      <c r="B2512" s="198" t="s">
        <v>2584</v>
      </c>
      <c r="C2512" s="198" t="s">
        <v>76</v>
      </c>
      <c r="D2512" s="199">
        <v>2.64</v>
      </c>
    </row>
    <row r="2513" spans="1:4" ht="13.5" x14ac:dyDescent="0.25">
      <c r="A2513" s="91">
        <v>93201</v>
      </c>
      <c r="B2513" s="198" t="s">
        <v>2585</v>
      </c>
      <c r="C2513" s="198" t="s">
        <v>76</v>
      </c>
      <c r="D2513" s="199">
        <v>6.01</v>
      </c>
    </row>
    <row r="2514" spans="1:4" ht="13.5" x14ac:dyDescent="0.25">
      <c r="A2514" s="91">
        <v>93202</v>
      </c>
      <c r="B2514" s="198" t="s">
        <v>2586</v>
      </c>
      <c r="C2514" s="198" t="s">
        <v>76</v>
      </c>
      <c r="D2514" s="199">
        <v>26.14</v>
      </c>
    </row>
    <row r="2515" spans="1:4" ht="13.5" x14ac:dyDescent="0.25">
      <c r="A2515" s="91">
        <v>93203</v>
      </c>
      <c r="B2515" s="198" t="s">
        <v>2587</v>
      </c>
      <c r="C2515" s="198" t="s">
        <v>76</v>
      </c>
      <c r="D2515" s="199">
        <v>12.89</v>
      </c>
    </row>
    <row r="2516" spans="1:4" ht="13.5" x14ac:dyDescent="0.25">
      <c r="A2516" s="91">
        <v>93204</v>
      </c>
      <c r="B2516" s="198" t="s">
        <v>2588</v>
      </c>
      <c r="C2516" s="198" t="s">
        <v>76</v>
      </c>
      <c r="D2516" s="199">
        <v>68.69</v>
      </c>
    </row>
    <row r="2517" spans="1:4" ht="13.5" x14ac:dyDescent="0.25">
      <c r="A2517" s="91">
        <v>93205</v>
      </c>
      <c r="B2517" s="198" t="s">
        <v>2589</v>
      </c>
      <c r="C2517" s="198" t="s">
        <v>76</v>
      </c>
      <c r="D2517" s="199">
        <v>34.94</v>
      </c>
    </row>
    <row r="2518" spans="1:4" ht="13.5" x14ac:dyDescent="0.25">
      <c r="A2518" s="91">
        <v>95952</v>
      </c>
      <c r="B2518" s="198" t="s">
        <v>2590</v>
      </c>
      <c r="C2518" s="198" t="s">
        <v>1444</v>
      </c>
      <c r="D2518" s="200">
        <v>2137.2399999999998</v>
      </c>
    </row>
    <row r="2519" spans="1:4" ht="13.5" x14ac:dyDescent="0.25">
      <c r="A2519" s="91">
        <v>95953</v>
      </c>
      <c r="B2519" s="198" t="s">
        <v>2591</v>
      </c>
      <c r="C2519" s="198" t="s">
        <v>1444</v>
      </c>
      <c r="D2519" s="200">
        <v>3471.19</v>
      </c>
    </row>
    <row r="2520" spans="1:4" ht="13.5" x14ac:dyDescent="0.25">
      <c r="A2520" s="91">
        <v>95954</v>
      </c>
      <c r="B2520" s="198" t="s">
        <v>2592</v>
      </c>
      <c r="C2520" s="198" t="s">
        <v>1444</v>
      </c>
      <c r="D2520" s="200">
        <v>2534.94</v>
      </c>
    </row>
    <row r="2521" spans="1:4" ht="13.5" x14ac:dyDescent="0.25">
      <c r="A2521" s="91">
        <v>95955</v>
      </c>
      <c r="B2521" s="198" t="s">
        <v>2593</v>
      </c>
      <c r="C2521" s="198" t="s">
        <v>1444</v>
      </c>
      <c r="D2521" s="200">
        <v>3146.51</v>
      </c>
    </row>
    <row r="2522" spans="1:4" ht="13.5" x14ac:dyDescent="0.25">
      <c r="A2522" s="91">
        <v>95956</v>
      </c>
      <c r="B2522" s="198" t="s">
        <v>2594</v>
      </c>
      <c r="C2522" s="198" t="s">
        <v>1444</v>
      </c>
      <c r="D2522" s="200">
        <v>2524.52</v>
      </c>
    </row>
    <row r="2523" spans="1:4" ht="13.5" x14ac:dyDescent="0.25">
      <c r="A2523" s="91">
        <v>95957</v>
      </c>
      <c r="B2523" s="198" t="s">
        <v>2595</v>
      </c>
      <c r="C2523" s="198" t="s">
        <v>1444</v>
      </c>
      <c r="D2523" s="200">
        <v>3248.7</v>
      </c>
    </row>
    <row r="2524" spans="1:4" ht="13.5" x14ac:dyDescent="0.25">
      <c r="A2524" s="91">
        <v>95969</v>
      </c>
      <c r="B2524" s="198" t="s">
        <v>2596</v>
      </c>
      <c r="C2524" s="198" t="s">
        <v>1444</v>
      </c>
      <c r="D2524" s="200">
        <v>2967.48</v>
      </c>
    </row>
    <row r="2525" spans="1:4" ht="13.5" x14ac:dyDescent="0.25">
      <c r="A2525" s="91">
        <v>97733</v>
      </c>
      <c r="B2525" s="198" t="s">
        <v>2597</v>
      </c>
      <c r="C2525" s="198" t="s">
        <v>1444</v>
      </c>
      <c r="D2525" s="200">
        <v>3340</v>
      </c>
    </row>
    <row r="2526" spans="1:4" ht="13.5" x14ac:dyDescent="0.25">
      <c r="A2526" s="91">
        <v>97734</v>
      </c>
      <c r="B2526" s="198" t="s">
        <v>2598</v>
      </c>
      <c r="C2526" s="198" t="s">
        <v>1444</v>
      </c>
      <c r="D2526" s="200">
        <v>2860.13</v>
      </c>
    </row>
    <row r="2527" spans="1:4" ht="13.5" x14ac:dyDescent="0.25">
      <c r="A2527" s="91">
        <v>97735</v>
      </c>
      <c r="B2527" s="198" t="s">
        <v>2599</v>
      </c>
      <c r="C2527" s="198" t="s">
        <v>1444</v>
      </c>
      <c r="D2527" s="200">
        <v>2366.0300000000002</v>
      </c>
    </row>
    <row r="2528" spans="1:4" ht="13.5" x14ac:dyDescent="0.25">
      <c r="A2528" s="91">
        <v>97736</v>
      </c>
      <c r="B2528" s="198" t="s">
        <v>2600</v>
      </c>
      <c r="C2528" s="198" t="s">
        <v>1444</v>
      </c>
      <c r="D2528" s="200">
        <v>1494.45</v>
      </c>
    </row>
    <row r="2529" spans="1:4" ht="13.5" x14ac:dyDescent="0.25">
      <c r="A2529" s="91">
        <v>97737</v>
      </c>
      <c r="B2529" s="198" t="s">
        <v>2601</v>
      </c>
      <c r="C2529" s="198" t="s">
        <v>1444</v>
      </c>
      <c r="D2529" s="200">
        <v>3426.18</v>
      </c>
    </row>
    <row r="2530" spans="1:4" ht="13.5" x14ac:dyDescent="0.25">
      <c r="A2530" s="91">
        <v>97738</v>
      </c>
      <c r="B2530" s="198" t="s">
        <v>2602</v>
      </c>
      <c r="C2530" s="198" t="s">
        <v>1444</v>
      </c>
      <c r="D2530" s="200">
        <v>4325.92</v>
      </c>
    </row>
    <row r="2531" spans="1:4" ht="13.5" x14ac:dyDescent="0.25">
      <c r="A2531" s="91">
        <v>97739</v>
      </c>
      <c r="B2531" s="198" t="s">
        <v>2603</v>
      </c>
      <c r="C2531" s="198" t="s">
        <v>1444</v>
      </c>
      <c r="D2531" s="200">
        <v>2670.2</v>
      </c>
    </row>
    <row r="2532" spans="1:4" ht="13.5" x14ac:dyDescent="0.25">
      <c r="A2532" s="91">
        <v>97740</v>
      </c>
      <c r="B2532" s="198" t="s">
        <v>2604</v>
      </c>
      <c r="C2532" s="198" t="s">
        <v>1444</v>
      </c>
      <c r="D2532" s="200">
        <v>1975.31</v>
      </c>
    </row>
    <row r="2533" spans="1:4" ht="13.5" x14ac:dyDescent="0.25">
      <c r="A2533" s="91">
        <v>98615</v>
      </c>
      <c r="B2533" s="198" t="s">
        <v>2605</v>
      </c>
      <c r="C2533" s="198" t="s">
        <v>348</v>
      </c>
      <c r="D2533" s="199">
        <v>109.8</v>
      </c>
    </row>
    <row r="2534" spans="1:4" ht="13.5" x14ac:dyDescent="0.25">
      <c r="A2534" s="91">
        <v>98616</v>
      </c>
      <c r="B2534" s="198" t="s">
        <v>2606</v>
      </c>
      <c r="C2534" s="198" t="s">
        <v>348</v>
      </c>
      <c r="D2534" s="199">
        <v>83.97</v>
      </c>
    </row>
    <row r="2535" spans="1:4" ht="13.5" x14ac:dyDescent="0.25">
      <c r="A2535" s="91">
        <v>98617</v>
      </c>
      <c r="B2535" s="198" t="s">
        <v>2607</v>
      </c>
      <c r="C2535" s="198" t="s">
        <v>348</v>
      </c>
      <c r="D2535" s="199">
        <v>76.37</v>
      </c>
    </row>
    <row r="2536" spans="1:4" ht="13.5" x14ac:dyDescent="0.25">
      <c r="A2536" s="91">
        <v>98618</v>
      </c>
      <c r="B2536" s="198" t="s">
        <v>2608</v>
      </c>
      <c r="C2536" s="198" t="s">
        <v>348</v>
      </c>
      <c r="D2536" s="199">
        <v>105.52</v>
      </c>
    </row>
    <row r="2537" spans="1:4" ht="13.5" x14ac:dyDescent="0.25">
      <c r="A2537" s="91">
        <v>98619</v>
      </c>
      <c r="B2537" s="198" t="s">
        <v>2609</v>
      </c>
      <c r="C2537" s="198" t="s">
        <v>348</v>
      </c>
      <c r="D2537" s="199">
        <v>94</v>
      </c>
    </row>
    <row r="2538" spans="1:4" ht="13.5" x14ac:dyDescent="0.25">
      <c r="A2538" s="91">
        <v>98620</v>
      </c>
      <c r="B2538" s="198" t="s">
        <v>2610</v>
      </c>
      <c r="C2538" s="198" t="s">
        <v>348</v>
      </c>
      <c r="D2538" s="199">
        <v>88.21</v>
      </c>
    </row>
    <row r="2539" spans="1:4" ht="13.5" x14ac:dyDescent="0.25">
      <c r="A2539" s="91">
        <v>98621</v>
      </c>
      <c r="B2539" s="198" t="s">
        <v>2611</v>
      </c>
      <c r="C2539" s="198" t="s">
        <v>348</v>
      </c>
      <c r="D2539" s="199">
        <v>116.88</v>
      </c>
    </row>
    <row r="2540" spans="1:4" ht="13.5" x14ac:dyDescent="0.25">
      <c r="A2540" s="91">
        <v>98622</v>
      </c>
      <c r="B2540" s="198" t="s">
        <v>2612</v>
      </c>
      <c r="C2540" s="198" t="s">
        <v>348</v>
      </c>
      <c r="D2540" s="199">
        <v>107.62</v>
      </c>
    </row>
    <row r="2541" spans="1:4" ht="13.5" x14ac:dyDescent="0.25">
      <c r="A2541" s="91">
        <v>98623</v>
      </c>
      <c r="B2541" s="198" t="s">
        <v>2613</v>
      </c>
      <c r="C2541" s="198" t="s">
        <v>348</v>
      </c>
      <c r="D2541" s="199">
        <v>102.95</v>
      </c>
    </row>
    <row r="2542" spans="1:4" ht="13.5" x14ac:dyDescent="0.25">
      <c r="A2542" s="91">
        <v>98624</v>
      </c>
      <c r="B2542" s="198" t="s">
        <v>2614</v>
      </c>
      <c r="C2542" s="198" t="s">
        <v>348</v>
      </c>
      <c r="D2542" s="199">
        <v>129.91999999999999</v>
      </c>
    </row>
    <row r="2543" spans="1:4" ht="13.5" x14ac:dyDescent="0.25">
      <c r="A2543" s="91">
        <v>98625</v>
      </c>
      <c r="B2543" s="198" t="s">
        <v>2615</v>
      </c>
      <c r="C2543" s="198" t="s">
        <v>348</v>
      </c>
      <c r="D2543" s="199">
        <v>122.16</v>
      </c>
    </row>
    <row r="2544" spans="1:4" ht="13.5" x14ac:dyDescent="0.25">
      <c r="A2544" s="91">
        <v>98626</v>
      </c>
      <c r="B2544" s="198" t="s">
        <v>2616</v>
      </c>
      <c r="C2544" s="198" t="s">
        <v>348</v>
      </c>
      <c r="D2544" s="199">
        <v>118.15</v>
      </c>
    </row>
    <row r="2545" spans="1:4" ht="13.5" x14ac:dyDescent="0.25">
      <c r="A2545" s="91">
        <v>98655</v>
      </c>
      <c r="B2545" s="198" t="s">
        <v>2617</v>
      </c>
      <c r="C2545" s="198" t="s">
        <v>76</v>
      </c>
      <c r="D2545" s="199">
        <v>634.71</v>
      </c>
    </row>
    <row r="2546" spans="1:4" ht="13.5" x14ac:dyDescent="0.25">
      <c r="A2546" s="91">
        <v>98656</v>
      </c>
      <c r="B2546" s="198" t="s">
        <v>2618</v>
      </c>
      <c r="C2546" s="198" t="s">
        <v>76</v>
      </c>
      <c r="D2546" s="199">
        <v>642.41999999999996</v>
      </c>
    </row>
    <row r="2547" spans="1:4" ht="13.5" x14ac:dyDescent="0.25">
      <c r="A2547" s="91">
        <v>98657</v>
      </c>
      <c r="B2547" s="198" t="s">
        <v>2619</v>
      </c>
      <c r="C2547" s="198" t="s">
        <v>76</v>
      </c>
      <c r="D2547" s="199">
        <v>650.13</v>
      </c>
    </row>
    <row r="2548" spans="1:4" ht="13.5" x14ac:dyDescent="0.25">
      <c r="A2548" s="91">
        <v>98658</v>
      </c>
      <c r="B2548" s="198" t="s">
        <v>2620</v>
      </c>
      <c r="C2548" s="198" t="s">
        <v>76</v>
      </c>
      <c r="D2548" s="199">
        <v>657.84</v>
      </c>
    </row>
    <row r="2549" spans="1:4" ht="13.5" x14ac:dyDescent="0.25">
      <c r="A2549" s="91">
        <v>98659</v>
      </c>
      <c r="B2549" s="198" t="s">
        <v>2621</v>
      </c>
      <c r="C2549" s="198" t="s">
        <v>76</v>
      </c>
      <c r="D2549" s="199">
        <v>673.25</v>
      </c>
    </row>
    <row r="2550" spans="1:4" ht="13.5" x14ac:dyDescent="0.25">
      <c r="A2550" s="91">
        <v>98746</v>
      </c>
      <c r="B2550" s="198" t="s">
        <v>2622</v>
      </c>
      <c r="C2550" s="198" t="s">
        <v>76</v>
      </c>
      <c r="D2550" s="199">
        <v>64.959999999999994</v>
      </c>
    </row>
    <row r="2551" spans="1:4" ht="13.5" x14ac:dyDescent="0.25">
      <c r="A2551" s="91">
        <v>98749</v>
      </c>
      <c r="B2551" s="198" t="s">
        <v>2623</v>
      </c>
      <c r="C2551" s="198" t="s">
        <v>76</v>
      </c>
      <c r="D2551" s="199">
        <v>77.06</v>
      </c>
    </row>
    <row r="2552" spans="1:4" ht="13.5" x14ac:dyDescent="0.25">
      <c r="A2552" s="91">
        <v>98750</v>
      </c>
      <c r="B2552" s="198" t="s">
        <v>2624</v>
      </c>
      <c r="C2552" s="198" t="s">
        <v>76</v>
      </c>
      <c r="D2552" s="199">
        <v>91.63</v>
      </c>
    </row>
    <row r="2553" spans="1:4" ht="13.5" x14ac:dyDescent="0.25">
      <c r="A2553" s="91">
        <v>98751</v>
      </c>
      <c r="B2553" s="198" t="s">
        <v>2625</v>
      </c>
      <c r="C2553" s="198" t="s">
        <v>76</v>
      </c>
      <c r="D2553" s="199">
        <v>129.65</v>
      </c>
    </row>
    <row r="2554" spans="1:4" ht="13.5" x14ac:dyDescent="0.25">
      <c r="A2554" s="91">
        <v>98752</v>
      </c>
      <c r="B2554" s="198" t="s">
        <v>2626</v>
      </c>
      <c r="C2554" s="198" t="s">
        <v>76</v>
      </c>
      <c r="D2554" s="199">
        <v>175.34</v>
      </c>
    </row>
    <row r="2555" spans="1:4" ht="13.5" x14ac:dyDescent="0.25">
      <c r="A2555" s="91">
        <v>98753</v>
      </c>
      <c r="B2555" s="198" t="s">
        <v>2627</v>
      </c>
      <c r="C2555" s="198" t="s">
        <v>76</v>
      </c>
      <c r="D2555" s="199">
        <v>232.09</v>
      </c>
    </row>
    <row r="2556" spans="1:4" ht="13.5" x14ac:dyDescent="0.25">
      <c r="A2556" s="91">
        <v>100763</v>
      </c>
      <c r="B2556" s="198" t="s">
        <v>2628</v>
      </c>
      <c r="C2556" s="198" t="s">
        <v>1375</v>
      </c>
      <c r="D2556" s="199">
        <v>21.13</v>
      </c>
    </row>
    <row r="2557" spans="1:4" ht="13.5" x14ac:dyDescent="0.25">
      <c r="A2557" s="91">
        <v>100764</v>
      </c>
      <c r="B2557" s="198" t="s">
        <v>2629</v>
      </c>
      <c r="C2557" s="198" t="s">
        <v>1375</v>
      </c>
      <c r="D2557" s="199">
        <v>21.01</v>
      </c>
    </row>
    <row r="2558" spans="1:4" ht="13.5" x14ac:dyDescent="0.25">
      <c r="A2558" s="91">
        <v>100765</v>
      </c>
      <c r="B2558" s="198" t="s">
        <v>2630</v>
      </c>
      <c r="C2558" s="198" t="s">
        <v>1375</v>
      </c>
      <c r="D2558" s="199">
        <v>20.58</v>
      </c>
    </row>
    <row r="2559" spans="1:4" ht="13.5" x14ac:dyDescent="0.25">
      <c r="A2559" s="91">
        <v>100766</v>
      </c>
      <c r="B2559" s="198" t="s">
        <v>2631</v>
      </c>
      <c r="C2559" s="198" t="s">
        <v>1375</v>
      </c>
      <c r="D2559" s="199">
        <v>20.91</v>
      </c>
    </row>
    <row r="2560" spans="1:4" ht="13.5" x14ac:dyDescent="0.25">
      <c r="A2560" s="91">
        <v>100767</v>
      </c>
      <c r="B2560" s="198" t="s">
        <v>2632</v>
      </c>
      <c r="C2560" s="198" t="s">
        <v>1375</v>
      </c>
      <c r="D2560" s="199">
        <v>20.260000000000002</v>
      </c>
    </row>
    <row r="2561" spans="1:4" ht="13.5" x14ac:dyDescent="0.25">
      <c r="A2561" s="91">
        <v>100768</v>
      </c>
      <c r="B2561" s="198" t="s">
        <v>2633</v>
      </c>
      <c r="C2561" s="198" t="s">
        <v>1375</v>
      </c>
      <c r="D2561" s="199">
        <v>25.98</v>
      </c>
    </row>
    <row r="2562" spans="1:4" ht="13.5" x14ac:dyDescent="0.25">
      <c r="A2562" s="91">
        <v>100769</v>
      </c>
      <c r="B2562" s="198" t="s">
        <v>2634</v>
      </c>
      <c r="C2562" s="198" t="s">
        <v>1375</v>
      </c>
      <c r="D2562" s="199">
        <v>27.66</v>
      </c>
    </row>
    <row r="2563" spans="1:4" ht="13.5" x14ac:dyDescent="0.25">
      <c r="A2563" s="91">
        <v>100770</v>
      </c>
      <c r="B2563" s="198" t="s">
        <v>2635</v>
      </c>
      <c r="C2563" s="198" t="s">
        <v>1375</v>
      </c>
      <c r="D2563" s="199">
        <v>27.05</v>
      </c>
    </row>
    <row r="2564" spans="1:4" ht="13.5" x14ac:dyDescent="0.25">
      <c r="A2564" s="91">
        <v>100771</v>
      </c>
      <c r="B2564" s="198" t="s">
        <v>2636</v>
      </c>
      <c r="C2564" s="198" t="s">
        <v>1375</v>
      </c>
      <c r="D2564" s="199">
        <v>33.479999999999997</v>
      </c>
    </row>
    <row r="2565" spans="1:4" ht="13.5" x14ac:dyDescent="0.25">
      <c r="A2565" s="91">
        <v>100772</v>
      </c>
      <c r="B2565" s="198" t="s">
        <v>2637</v>
      </c>
      <c r="C2565" s="198" t="s">
        <v>1375</v>
      </c>
      <c r="D2565" s="199">
        <v>20.73</v>
      </c>
    </row>
    <row r="2566" spans="1:4" ht="13.5" x14ac:dyDescent="0.25">
      <c r="A2566" s="91">
        <v>100773</v>
      </c>
      <c r="B2566" s="198" t="s">
        <v>2638</v>
      </c>
      <c r="C2566" s="198" t="s">
        <v>1375</v>
      </c>
      <c r="D2566" s="199">
        <v>23.1</v>
      </c>
    </row>
    <row r="2567" spans="1:4" ht="13.5" x14ac:dyDescent="0.25">
      <c r="A2567" s="91">
        <v>100774</v>
      </c>
      <c r="B2567" s="198" t="s">
        <v>2639</v>
      </c>
      <c r="C2567" s="198" t="s">
        <v>1375</v>
      </c>
      <c r="D2567" s="199">
        <v>15.6</v>
      </c>
    </row>
    <row r="2568" spans="1:4" ht="13.5" x14ac:dyDescent="0.25">
      <c r="A2568" s="91">
        <v>100775</v>
      </c>
      <c r="B2568" s="198" t="s">
        <v>2640</v>
      </c>
      <c r="C2568" s="198" t="s">
        <v>1375</v>
      </c>
      <c r="D2568" s="199">
        <v>17.579999999999998</v>
      </c>
    </row>
    <row r="2569" spans="1:4" ht="13.5" x14ac:dyDescent="0.25">
      <c r="A2569" s="91">
        <v>100776</v>
      </c>
      <c r="B2569" s="198" t="s">
        <v>2641</v>
      </c>
      <c r="C2569" s="198" t="s">
        <v>1375</v>
      </c>
      <c r="D2569" s="199">
        <v>23.21</v>
      </c>
    </row>
    <row r="2570" spans="1:4" ht="13.5" x14ac:dyDescent="0.25">
      <c r="A2570" s="91">
        <v>100777</v>
      </c>
      <c r="B2570" s="198" t="s">
        <v>2642</v>
      </c>
      <c r="C2570" s="198" t="s">
        <v>1375</v>
      </c>
      <c r="D2570" s="199">
        <v>18.73</v>
      </c>
    </row>
    <row r="2571" spans="1:4" ht="13.5" x14ac:dyDescent="0.25">
      <c r="A2571" s="91">
        <v>100778</v>
      </c>
      <c r="B2571" s="198" t="s">
        <v>2643</v>
      </c>
      <c r="C2571" s="198" t="s">
        <v>1375</v>
      </c>
      <c r="D2571" s="199">
        <v>14.07</v>
      </c>
    </row>
    <row r="2572" spans="1:4" ht="13.5" x14ac:dyDescent="0.25">
      <c r="A2572" s="91">
        <v>98560</v>
      </c>
      <c r="B2572" s="198" t="s">
        <v>2644</v>
      </c>
      <c r="C2572" s="198" t="s">
        <v>348</v>
      </c>
      <c r="D2572" s="199">
        <v>45.35</v>
      </c>
    </row>
    <row r="2573" spans="1:4" ht="13.5" x14ac:dyDescent="0.25">
      <c r="A2573" s="91">
        <v>98561</v>
      </c>
      <c r="B2573" s="198" t="s">
        <v>2645</v>
      </c>
      <c r="C2573" s="198" t="s">
        <v>348</v>
      </c>
      <c r="D2573" s="199">
        <v>39.96</v>
      </c>
    </row>
    <row r="2574" spans="1:4" ht="13.5" x14ac:dyDescent="0.25">
      <c r="A2574" s="91">
        <v>98562</v>
      </c>
      <c r="B2574" s="198" t="s">
        <v>2646</v>
      </c>
      <c r="C2574" s="198" t="s">
        <v>348</v>
      </c>
      <c r="D2574" s="199">
        <v>39.33</v>
      </c>
    </row>
    <row r="2575" spans="1:4" ht="13.5" x14ac:dyDescent="0.25">
      <c r="A2575" s="91">
        <v>98555</v>
      </c>
      <c r="B2575" s="198" t="s">
        <v>2647</v>
      </c>
      <c r="C2575" s="198" t="s">
        <v>348</v>
      </c>
      <c r="D2575" s="199">
        <v>26.74</v>
      </c>
    </row>
    <row r="2576" spans="1:4" ht="13.5" x14ac:dyDescent="0.25">
      <c r="A2576" s="91">
        <v>98556</v>
      </c>
      <c r="B2576" s="198" t="s">
        <v>2648</v>
      </c>
      <c r="C2576" s="198" t="s">
        <v>348</v>
      </c>
      <c r="D2576" s="199">
        <v>49.16</v>
      </c>
    </row>
    <row r="2577" spans="1:4" ht="13.5" x14ac:dyDescent="0.25">
      <c r="A2577" s="91">
        <v>98558</v>
      </c>
      <c r="B2577" s="198" t="s">
        <v>2649</v>
      </c>
      <c r="C2577" s="198" t="s">
        <v>143</v>
      </c>
      <c r="D2577" s="199">
        <v>7.42</v>
      </c>
    </row>
    <row r="2578" spans="1:4" ht="13.5" x14ac:dyDescent="0.25">
      <c r="A2578" s="91">
        <v>98559</v>
      </c>
      <c r="B2578" s="198" t="s">
        <v>2650</v>
      </c>
      <c r="C2578" s="198" t="s">
        <v>76</v>
      </c>
      <c r="D2578" s="199">
        <v>4.29</v>
      </c>
    </row>
    <row r="2579" spans="1:4" ht="13.5" x14ac:dyDescent="0.25">
      <c r="A2579" s="91">
        <v>98546</v>
      </c>
      <c r="B2579" s="198" t="s">
        <v>2651</v>
      </c>
      <c r="C2579" s="198" t="s">
        <v>348</v>
      </c>
      <c r="D2579" s="199">
        <v>92.01</v>
      </c>
    </row>
    <row r="2580" spans="1:4" ht="13.5" x14ac:dyDescent="0.25">
      <c r="A2580" s="91">
        <v>98547</v>
      </c>
      <c r="B2580" s="198" t="s">
        <v>2652</v>
      </c>
      <c r="C2580" s="198" t="s">
        <v>348</v>
      </c>
      <c r="D2580" s="199">
        <v>170.77</v>
      </c>
    </row>
    <row r="2581" spans="1:4" ht="13.5" x14ac:dyDescent="0.25">
      <c r="A2581" s="91">
        <v>98553</v>
      </c>
      <c r="B2581" s="198" t="s">
        <v>2653</v>
      </c>
      <c r="C2581" s="198" t="s">
        <v>348</v>
      </c>
      <c r="D2581" s="199">
        <v>119.04</v>
      </c>
    </row>
    <row r="2582" spans="1:4" ht="13.5" x14ac:dyDescent="0.25">
      <c r="A2582" s="91">
        <v>98554</v>
      </c>
      <c r="B2582" s="198" t="s">
        <v>2654</v>
      </c>
      <c r="C2582" s="198" t="s">
        <v>348</v>
      </c>
      <c r="D2582" s="199">
        <v>43.14</v>
      </c>
    </row>
    <row r="2583" spans="1:4" ht="13.5" x14ac:dyDescent="0.25">
      <c r="A2583" s="91">
        <v>98557</v>
      </c>
      <c r="B2583" s="198" t="s">
        <v>2655</v>
      </c>
      <c r="C2583" s="198" t="s">
        <v>348</v>
      </c>
      <c r="D2583" s="199">
        <v>38.770000000000003</v>
      </c>
    </row>
    <row r="2584" spans="1:4" ht="13.5" x14ac:dyDescent="0.25">
      <c r="A2584" s="91">
        <v>98563</v>
      </c>
      <c r="B2584" s="198" t="s">
        <v>2656</v>
      </c>
      <c r="C2584" s="198" t="s">
        <v>348</v>
      </c>
      <c r="D2584" s="199">
        <v>31.41</v>
      </c>
    </row>
    <row r="2585" spans="1:4" ht="13.5" x14ac:dyDescent="0.25">
      <c r="A2585" s="91">
        <v>98564</v>
      </c>
      <c r="B2585" s="198" t="s">
        <v>2657</v>
      </c>
      <c r="C2585" s="198" t="s">
        <v>348</v>
      </c>
      <c r="D2585" s="199">
        <v>47.59</v>
      </c>
    </row>
    <row r="2586" spans="1:4" ht="13.5" x14ac:dyDescent="0.25">
      <c r="A2586" s="91">
        <v>98565</v>
      </c>
      <c r="B2586" s="198" t="s">
        <v>2658</v>
      </c>
      <c r="C2586" s="198" t="s">
        <v>348</v>
      </c>
      <c r="D2586" s="199">
        <v>45.51</v>
      </c>
    </row>
    <row r="2587" spans="1:4" ht="13.5" x14ac:dyDescent="0.25">
      <c r="A2587" s="91">
        <v>98566</v>
      </c>
      <c r="B2587" s="198" t="s">
        <v>2659</v>
      </c>
      <c r="C2587" s="198" t="s">
        <v>348</v>
      </c>
      <c r="D2587" s="199">
        <v>61.69</v>
      </c>
    </row>
    <row r="2588" spans="1:4" ht="13.5" x14ac:dyDescent="0.25">
      <c r="A2588" s="91">
        <v>98567</v>
      </c>
      <c r="B2588" s="198" t="s">
        <v>2660</v>
      </c>
      <c r="C2588" s="198" t="s">
        <v>348</v>
      </c>
      <c r="D2588" s="199">
        <v>59</v>
      </c>
    </row>
    <row r="2589" spans="1:4" ht="13.5" x14ac:dyDescent="0.25">
      <c r="A2589" s="91">
        <v>98568</v>
      </c>
      <c r="B2589" s="198" t="s">
        <v>2661</v>
      </c>
      <c r="C2589" s="198" t="s">
        <v>348</v>
      </c>
      <c r="D2589" s="199">
        <v>75.16</v>
      </c>
    </row>
    <row r="2590" spans="1:4" ht="13.5" x14ac:dyDescent="0.25">
      <c r="A2590" s="91">
        <v>98569</v>
      </c>
      <c r="B2590" s="198" t="s">
        <v>2662</v>
      </c>
      <c r="C2590" s="198" t="s">
        <v>348</v>
      </c>
      <c r="D2590" s="199">
        <v>73.099999999999994</v>
      </c>
    </row>
    <row r="2591" spans="1:4" ht="13.5" x14ac:dyDescent="0.25">
      <c r="A2591" s="91">
        <v>98570</v>
      </c>
      <c r="B2591" s="198" t="s">
        <v>2663</v>
      </c>
      <c r="C2591" s="198" t="s">
        <v>348</v>
      </c>
      <c r="D2591" s="199">
        <v>89.31</v>
      </c>
    </row>
    <row r="2592" spans="1:4" ht="13.5" x14ac:dyDescent="0.25">
      <c r="A2592" s="91">
        <v>98571</v>
      </c>
      <c r="B2592" s="198" t="s">
        <v>2664</v>
      </c>
      <c r="C2592" s="198" t="s">
        <v>348</v>
      </c>
      <c r="D2592" s="199">
        <v>35.4</v>
      </c>
    </row>
    <row r="2593" spans="1:4" ht="13.5" x14ac:dyDescent="0.25">
      <c r="A2593" s="91">
        <v>98572</v>
      </c>
      <c r="B2593" s="198" t="s">
        <v>2665</v>
      </c>
      <c r="C2593" s="198" t="s">
        <v>348</v>
      </c>
      <c r="D2593" s="199">
        <v>43.77</v>
      </c>
    </row>
    <row r="2594" spans="1:4" ht="13.5" x14ac:dyDescent="0.25">
      <c r="A2594" s="91">
        <v>98573</v>
      </c>
      <c r="B2594" s="198" t="s">
        <v>2666</v>
      </c>
      <c r="C2594" s="198" t="s">
        <v>348</v>
      </c>
      <c r="D2594" s="199">
        <v>59.54</v>
      </c>
    </row>
    <row r="2595" spans="1:4" ht="13.5" x14ac:dyDescent="0.25">
      <c r="A2595" s="91">
        <v>91831</v>
      </c>
      <c r="B2595" s="198" t="s">
        <v>2667</v>
      </c>
      <c r="C2595" s="198" t="s">
        <v>76</v>
      </c>
      <c r="D2595" s="199">
        <v>8.52</v>
      </c>
    </row>
    <row r="2596" spans="1:4" ht="13.5" x14ac:dyDescent="0.25">
      <c r="A2596" s="91">
        <v>91833</v>
      </c>
      <c r="B2596" s="198" t="s">
        <v>2668</v>
      </c>
      <c r="C2596" s="198" t="s">
        <v>76</v>
      </c>
      <c r="D2596" s="199">
        <v>9.1300000000000008</v>
      </c>
    </row>
    <row r="2597" spans="1:4" ht="13.5" x14ac:dyDescent="0.25">
      <c r="A2597" s="91">
        <v>91834</v>
      </c>
      <c r="B2597" s="198" t="s">
        <v>2669</v>
      </c>
      <c r="C2597" s="198" t="s">
        <v>76</v>
      </c>
      <c r="D2597" s="199">
        <v>9.4700000000000006</v>
      </c>
    </row>
    <row r="2598" spans="1:4" ht="13.5" x14ac:dyDescent="0.25">
      <c r="A2598" s="91">
        <v>91835</v>
      </c>
      <c r="B2598" s="198" t="s">
        <v>2670</v>
      </c>
      <c r="C2598" s="198" t="s">
        <v>76</v>
      </c>
      <c r="D2598" s="199">
        <v>11.02</v>
      </c>
    </row>
    <row r="2599" spans="1:4" ht="13.5" x14ac:dyDescent="0.25">
      <c r="A2599" s="91">
        <v>91836</v>
      </c>
      <c r="B2599" s="198" t="s">
        <v>2671</v>
      </c>
      <c r="C2599" s="198" t="s">
        <v>76</v>
      </c>
      <c r="D2599" s="199">
        <v>12.55</v>
      </c>
    </row>
    <row r="2600" spans="1:4" ht="13.5" x14ac:dyDescent="0.25">
      <c r="A2600" s="91">
        <v>91837</v>
      </c>
      <c r="B2600" s="198" t="s">
        <v>2672</v>
      </c>
      <c r="C2600" s="198" t="s">
        <v>76</v>
      </c>
      <c r="D2600" s="199">
        <v>16.16</v>
      </c>
    </row>
    <row r="2601" spans="1:4" ht="13.5" x14ac:dyDescent="0.25">
      <c r="A2601" s="91">
        <v>91839</v>
      </c>
      <c r="B2601" s="198" t="s">
        <v>2673</v>
      </c>
      <c r="C2601" s="198" t="s">
        <v>76</v>
      </c>
      <c r="D2601" s="199">
        <v>10.130000000000001</v>
      </c>
    </row>
    <row r="2602" spans="1:4" ht="13.5" x14ac:dyDescent="0.25">
      <c r="A2602" s="91">
        <v>91840</v>
      </c>
      <c r="B2602" s="198" t="s">
        <v>2674</v>
      </c>
      <c r="C2602" s="198" t="s">
        <v>76</v>
      </c>
      <c r="D2602" s="199">
        <v>12.61</v>
      </c>
    </row>
    <row r="2603" spans="1:4" ht="13.5" x14ac:dyDescent="0.25">
      <c r="A2603" s="91">
        <v>91841</v>
      </c>
      <c r="B2603" s="198" t="s">
        <v>2675</v>
      </c>
      <c r="C2603" s="198" t="s">
        <v>76</v>
      </c>
      <c r="D2603" s="199">
        <v>12</v>
      </c>
    </row>
    <row r="2604" spans="1:4" ht="13.5" x14ac:dyDescent="0.25">
      <c r="A2604" s="91">
        <v>91842</v>
      </c>
      <c r="B2604" s="198" t="s">
        <v>2676</v>
      </c>
      <c r="C2604" s="198" t="s">
        <v>76</v>
      </c>
      <c r="D2604" s="199">
        <v>6.27</v>
      </c>
    </row>
    <row r="2605" spans="1:4" ht="13.5" x14ac:dyDescent="0.25">
      <c r="A2605" s="91">
        <v>91843</v>
      </c>
      <c r="B2605" s="198" t="s">
        <v>2677</v>
      </c>
      <c r="C2605" s="198" t="s">
        <v>76</v>
      </c>
      <c r="D2605" s="199">
        <v>6.88</v>
      </c>
    </row>
    <row r="2606" spans="1:4" ht="13.5" x14ac:dyDescent="0.25">
      <c r="A2606" s="91">
        <v>91844</v>
      </c>
      <c r="B2606" s="198" t="s">
        <v>2678</v>
      </c>
      <c r="C2606" s="198" t="s">
        <v>76</v>
      </c>
      <c r="D2606" s="199">
        <v>7.22</v>
      </c>
    </row>
    <row r="2607" spans="1:4" ht="13.5" x14ac:dyDescent="0.25">
      <c r="A2607" s="91">
        <v>91845</v>
      </c>
      <c r="B2607" s="198" t="s">
        <v>2679</v>
      </c>
      <c r="C2607" s="198" t="s">
        <v>76</v>
      </c>
      <c r="D2607" s="199">
        <v>8.77</v>
      </c>
    </row>
    <row r="2608" spans="1:4" ht="13.5" x14ac:dyDescent="0.25">
      <c r="A2608" s="91">
        <v>91846</v>
      </c>
      <c r="B2608" s="198" t="s">
        <v>2680</v>
      </c>
      <c r="C2608" s="198" t="s">
        <v>76</v>
      </c>
      <c r="D2608" s="199">
        <v>10.31</v>
      </c>
    </row>
    <row r="2609" spans="1:4" ht="13.5" x14ac:dyDescent="0.25">
      <c r="A2609" s="91">
        <v>91847</v>
      </c>
      <c r="B2609" s="198" t="s">
        <v>2681</v>
      </c>
      <c r="C2609" s="198" t="s">
        <v>76</v>
      </c>
      <c r="D2609" s="199">
        <v>13.92</v>
      </c>
    </row>
    <row r="2610" spans="1:4" ht="13.5" x14ac:dyDescent="0.25">
      <c r="A2610" s="91">
        <v>91849</v>
      </c>
      <c r="B2610" s="198" t="s">
        <v>2682</v>
      </c>
      <c r="C2610" s="198" t="s">
        <v>76</v>
      </c>
      <c r="D2610" s="199">
        <v>7.89</v>
      </c>
    </row>
    <row r="2611" spans="1:4" ht="13.5" x14ac:dyDescent="0.25">
      <c r="A2611" s="91">
        <v>91850</v>
      </c>
      <c r="B2611" s="198" t="s">
        <v>2683</v>
      </c>
      <c r="C2611" s="198" t="s">
        <v>76</v>
      </c>
      <c r="D2611" s="199">
        <v>10.43</v>
      </c>
    </row>
    <row r="2612" spans="1:4" ht="13.5" x14ac:dyDescent="0.25">
      <c r="A2612" s="91">
        <v>91851</v>
      </c>
      <c r="B2612" s="198" t="s">
        <v>2684</v>
      </c>
      <c r="C2612" s="198" t="s">
        <v>76</v>
      </c>
      <c r="D2612" s="199">
        <v>9.82</v>
      </c>
    </row>
    <row r="2613" spans="1:4" ht="13.5" x14ac:dyDescent="0.25">
      <c r="A2613" s="91">
        <v>91852</v>
      </c>
      <c r="B2613" s="198" t="s">
        <v>2685</v>
      </c>
      <c r="C2613" s="198" t="s">
        <v>76</v>
      </c>
      <c r="D2613" s="199">
        <v>8.82</v>
      </c>
    </row>
    <row r="2614" spans="1:4" ht="13.5" x14ac:dyDescent="0.25">
      <c r="A2614" s="91">
        <v>91853</v>
      </c>
      <c r="B2614" s="198" t="s">
        <v>2686</v>
      </c>
      <c r="C2614" s="198" t="s">
        <v>76</v>
      </c>
      <c r="D2614" s="199">
        <v>9.3800000000000008</v>
      </c>
    </row>
    <row r="2615" spans="1:4" ht="13.5" x14ac:dyDescent="0.25">
      <c r="A2615" s="91">
        <v>91854</v>
      </c>
      <c r="B2615" s="198" t="s">
        <v>2687</v>
      </c>
      <c r="C2615" s="198" t="s">
        <v>76</v>
      </c>
      <c r="D2615" s="199">
        <v>9.75</v>
      </c>
    </row>
    <row r="2616" spans="1:4" ht="13.5" x14ac:dyDescent="0.25">
      <c r="A2616" s="91">
        <v>91855</v>
      </c>
      <c r="B2616" s="198" t="s">
        <v>2688</v>
      </c>
      <c r="C2616" s="198" t="s">
        <v>76</v>
      </c>
      <c r="D2616" s="199">
        <v>11.18</v>
      </c>
    </row>
    <row r="2617" spans="1:4" ht="13.5" x14ac:dyDescent="0.25">
      <c r="A2617" s="91">
        <v>91856</v>
      </c>
      <c r="B2617" s="198" t="s">
        <v>2689</v>
      </c>
      <c r="C2617" s="198" t="s">
        <v>76</v>
      </c>
      <c r="D2617" s="199">
        <v>12.67</v>
      </c>
    </row>
    <row r="2618" spans="1:4" ht="13.5" x14ac:dyDescent="0.25">
      <c r="A2618" s="91">
        <v>91857</v>
      </c>
      <c r="B2618" s="198" t="s">
        <v>2690</v>
      </c>
      <c r="C2618" s="198" t="s">
        <v>76</v>
      </c>
      <c r="D2618" s="199">
        <v>16.010000000000002</v>
      </c>
    </row>
    <row r="2619" spans="1:4" ht="13.5" x14ac:dyDescent="0.25">
      <c r="A2619" s="91">
        <v>91859</v>
      </c>
      <c r="B2619" s="198" t="s">
        <v>2691</v>
      </c>
      <c r="C2619" s="198" t="s">
        <v>76</v>
      </c>
      <c r="D2619" s="199">
        <v>10.44</v>
      </c>
    </row>
    <row r="2620" spans="1:4" ht="13.5" x14ac:dyDescent="0.25">
      <c r="A2620" s="91">
        <v>91860</v>
      </c>
      <c r="B2620" s="198" t="s">
        <v>2692</v>
      </c>
      <c r="C2620" s="198" t="s">
        <v>76</v>
      </c>
      <c r="D2620" s="199">
        <v>12.86</v>
      </c>
    </row>
    <row r="2621" spans="1:4" ht="13.5" x14ac:dyDescent="0.25">
      <c r="A2621" s="91">
        <v>91861</v>
      </c>
      <c r="B2621" s="198" t="s">
        <v>2693</v>
      </c>
      <c r="C2621" s="198" t="s">
        <v>76</v>
      </c>
      <c r="D2621" s="199">
        <v>12.3</v>
      </c>
    </row>
    <row r="2622" spans="1:4" ht="13.5" x14ac:dyDescent="0.25">
      <c r="A2622" s="91">
        <v>91862</v>
      </c>
      <c r="B2622" s="198" t="s">
        <v>2694</v>
      </c>
      <c r="C2622" s="198" t="s">
        <v>76</v>
      </c>
      <c r="D2622" s="199">
        <v>10.44</v>
      </c>
    </row>
    <row r="2623" spans="1:4" ht="13.5" x14ac:dyDescent="0.25">
      <c r="A2623" s="91">
        <v>91863</v>
      </c>
      <c r="B2623" s="198" t="s">
        <v>2695</v>
      </c>
      <c r="C2623" s="198" t="s">
        <v>76</v>
      </c>
      <c r="D2623" s="199">
        <v>12.3</v>
      </c>
    </row>
    <row r="2624" spans="1:4" ht="13.5" x14ac:dyDescent="0.25">
      <c r="A2624" s="91">
        <v>91864</v>
      </c>
      <c r="B2624" s="198" t="s">
        <v>2696</v>
      </c>
      <c r="C2624" s="198" t="s">
        <v>76</v>
      </c>
      <c r="D2624" s="199">
        <v>16.399999999999999</v>
      </c>
    </row>
    <row r="2625" spans="1:4" ht="13.5" x14ac:dyDescent="0.25">
      <c r="A2625" s="91">
        <v>91865</v>
      </c>
      <c r="B2625" s="198" t="s">
        <v>2697</v>
      </c>
      <c r="C2625" s="198" t="s">
        <v>76</v>
      </c>
      <c r="D2625" s="199">
        <v>20.46</v>
      </c>
    </row>
    <row r="2626" spans="1:4" ht="13.5" x14ac:dyDescent="0.25">
      <c r="A2626" s="91">
        <v>91866</v>
      </c>
      <c r="B2626" s="198" t="s">
        <v>2698</v>
      </c>
      <c r="C2626" s="198" t="s">
        <v>76</v>
      </c>
      <c r="D2626" s="199">
        <v>8.35</v>
      </c>
    </row>
    <row r="2627" spans="1:4" ht="13.5" x14ac:dyDescent="0.25">
      <c r="A2627" s="91">
        <v>91867</v>
      </c>
      <c r="B2627" s="198" t="s">
        <v>2699</v>
      </c>
      <c r="C2627" s="198" t="s">
        <v>76</v>
      </c>
      <c r="D2627" s="199">
        <v>10.199999999999999</v>
      </c>
    </row>
    <row r="2628" spans="1:4" ht="13.5" x14ac:dyDescent="0.25">
      <c r="A2628" s="91">
        <v>91868</v>
      </c>
      <c r="B2628" s="198" t="s">
        <v>2700</v>
      </c>
      <c r="C2628" s="198" t="s">
        <v>76</v>
      </c>
      <c r="D2628" s="199">
        <v>14.3</v>
      </c>
    </row>
    <row r="2629" spans="1:4" ht="13.5" x14ac:dyDescent="0.25">
      <c r="A2629" s="91">
        <v>91869</v>
      </c>
      <c r="B2629" s="198" t="s">
        <v>2701</v>
      </c>
      <c r="C2629" s="198" t="s">
        <v>76</v>
      </c>
      <c r="D2629" s="199">
        <v>18.38</v>
      </c>
    </row>
    <row r="2630" spans="1:4" ht="13.5" x14ac:dyDescent="0.25">
      <c r="A2630" s="91">
        <v>91870</v>
      </c>
      <c r="B2630" s="198" t="s">
        <v>2702</v>
      </c>
      <c r="C2630" s="198" t="s">
        <v>76</v>
      </c>
      <c r="D2630" s="199">
        <v>11.58</v>
      </c>
    </row>
    <row r="2631" spans="1:4" ht="13.5" x14ac:dyDescent="0.25">
      <c r="A2631" s="91">
        <v>91871</v>
      </c>
      <c r="B2631" s="198" t="s">
        <v>2703</v>
      </c>
      <c r="C2631" s="198" t="s">
        <v>76</v>
      </c>
      <c r="D2631" s="199">
        <v>13.48</v>
      </c>
    </row>
    <row r="2632" spans="1:4" ht="13.5" x14ac:dyDescent="0.25">
      <c r="A2632" s="91">
        <v>91872</v>
      </c>
      <c r="B2632" s="198" t="s">
        <v>2704</v>
      </c>
      <c r="C2632" s="198" t="s">
        <v>76</v>
      </c>
      <c r="D2632" s="199">
        <v>17.59</v>
      </c>
    </row>
    <row r="2633" spans="1:4" ht="13.5" x14ac:dyDescent="0.25">
      <c r="A2633" s="91">
        <v>91873</v>
      </c>
      <c r="B2633" s="198" t="s">
        <v>2705</v>
      </c>
      <c r="C2633" s="198" t="s">
        <v>76</v>
      </c>
      <c r="D2633" s="199">
        <v>21.59</v>
      </c>
    </row>
    <row r="2634" spans="1:4" ht="13.5" x14ac:dyDescent="0.25">
      <c r="A2634" s="91">
        <v>93008</v>
      </c>
      <c r="B2634" s="198" t="s">
        <v>2706</v>
      </c>
      <c r="C2634" s="198" t="s">
        <v>76</v>
      </c>
      <c r="D2634" s="199">
        <v>18.3</v>
      </c>
    </row>
    <row r="2635" spans="1:4" ht="13.5" x14ac:dyDescent="0.25">
      <c r="A2635" s="91">
        <v>93009</v>
      </c>
      <c r="B2635" s="198" t="s">
        <v>2707</v>
      </c>
      <c r="C2635" s="198" t="s">
        <v>76</v>
      </c>
      <c r="D2635" s="199">
        <v>27.28</v>
      </c>
    </row>
    <row r="2636" spans="1:4" ht="13.5" x14ac:dyDescent="0.25">
      <c r="A2636" s="91">
        <v>93010</v>
      </c>
      <c r="B2636" s="198" t="s">
        <v>2708</v>
      </c>
      <c r="C2636" s="198" t="s">
        <v>76</v>
      </c>
      <c r="D2636" s="199">
        <v>38.130000000000003</v>
      </c>
    </row>
    <row r="2637" spans="1:4" ht="13.5" x14ac:dyDescent="0.25">
      <c r="A2637" s="91">
        <v>93011</v>
      </c>
      <c r="B2637" s="198" t="s">
        <v>2709</v>
      </c>
      <c r="C2637" s="198" t="s">
        <v>76</v>
      </c>
      <c r="D2637" s="199">
        <v>46.74</v>
      </c>
    </row>
    <row r="2638" spans="1:4" ht="13.5" x14ac:dyDescent="0.25">
      <c r="A2638" s="91">
        <v>93012</v>
      </c>
      <c r="B2638" s="198" t="s">
        <v>2710</v>
      </c>
      <c r="C2638" s="198" t="s">
        <v>76</v>
      </c>
      <c r="D2638" s="199">
        <v>70.900000000000006</v>
      </c>
    </row>
    <row r="2639" spans="1:4" ht="13.5" x14ac:dyDescent="0.25">
      <c r="A2639" s="91">
        <v>95726</v>
      </c>
      <c r="B2639" s="198" t="s">
        <v>2711</v>
      </c>
      <c r="C2639" s="198" t="s">
        <v>76</v>
      </c>
      <c r="D2639" s="199">
        <v>7.11</v>
      </c>
    </row>
    <row r="2640" spans="1:4" ht="13.5" x14ac:dyDescent="0.25">
      <c r="A2640" s="91">
        <v>95727</v>
      </c>
      <c r="B2640" s="198" t="s">
        <v>2712</v>
      </c>
      <c r="C2640" s="198" t="s">
        <v>76</v>
      </c>
      <c r="D2640" s="199">
        <v>8.14</v>
      </c>
    </row>
    <row r="2641" spans="1:4" ht="13.5" x14ac:dyDescent="0.25">
      <c r="A2641" s="91">
        <v>95728</v>
      </c>
      <c r="B2641" s="198" t="s">
        <v>2713</v>
      </c>
      <c r="C2641" s="198" t="s">
        <v>76</v>
      </c>
      <c r="D2641" s="199">
        <v>10.41</v>
      </c>
    </row>
    <row r="2642" spans="1:4" ht="13.5" x14ac:dyDescent="0.25">
      <c r="A2642" s="91">
        <v>95729</v>
      </c>
      <c r="B2642" s="198" t="s">
        <v>2714</v>
      </c>
      <c r="C2642" s="198" t="s">
        <v>76</v>
      </c>
      <c r="D2642" s="199">
        <v>9.2200000000000006</v>
      </c>
    </row>
    <row r="2643" spans="1:4" ht="13.5" x14ac:dyDescent="0.25">
      <c r="A2643" s="91">
        <v>95730</v>
      </c>
      <c r="B2643" s="198" t="s">
        <v>2715</v>
      </c>
      <c r="C2643" s="198" t="s">
        <v>76</v>
      </c>
      <c r="D2643" s="199">
        <v>10.25</v>
      </c>
    </row>
    <row r="2644" spans="1:4" ht="13.5" x14ac:dyDescent="0.25">
      <c r="A2644" s="91">
        <v>95731</v>
      </c>
      <c r="B2644" s="198" t="s">
        <v>2716</v>
      </c>
      <c r="C2644" s="198" t="s">
        <v>76</v>
      </c>
      <c r="D2644" s="199">
        <v>12.52</v>
      </c>
    </row>
    <row r="2645" spans="1:4" ht="13.5" x14ac:dyDescent="0.25">
      <c r="A2645" s="91">
        <v>95732</v>
      </c>
      <c r="B2645" s="198" t="s">
        <v>2717</v>
      </c>
      <c r="C2645" s="198" t="s">
        <v>143</v>
      </c>
      <c r="D2645" s="199">
        <v>4.76</v>
      </c>
    </row>
    <row r="2646" spans="1:4" ht="13.5" x14ac:dyDescent="0.25">
      <c r="A2646" s="91">
        <v>95745</v>
      </c>
      <c r="B2646" s="198" t="s">
        <v>2718</v>
      </c>
      <c r="C2646" s="198" t="s">
        <v>76</v>
      </c>
      <c r="D2646" s="199">
        <v>21.43</v>
      </c>
    </row>
    <row r="2647" spans="1:4" ht="13.5" x14ac:dyDescent="0.25">
      <c r="A2647" s="91">
        <v>95746</v>
      </c>
      <c r="B2647" s="198" t="s">
        <v>2719</v>
      </c>
      <c r="C2647" s="198" t="s">
        <v>76</v>
      </c>
      <c r="D2647" s="199">
        <v>26.59</v>
      </c>
    </row>
    <row r="2648" spans="1:4" ht="13.5" x14ac:dyDescent="0.25">
      <c r="A2648" s="91">
        <v>95747</v>
      </c>
      <c r="B2648" s="198" t="s">
        <v>2720</v>
      </c>
      <c r="C2648" s="198" t="s">
        <v>76</v>
      </c>
      <c r="D2648" s="199">
        <v>43.59</v>
      </c>
    </row>
    <row r="2649" spans="1:4" ht="13.5" x14ac:dyDescent="0.25">
      <c r="A2649" s="91">
        <v>95748</v>
      </c>
      <c r="B2649" s="198" t="s">
        <v>2721</v>
      </c>
      <c r="C2649" s="198" t="s">
        <v>76</v>
      </c>
      <c r="D2649" s="199">
        <v>47.19</v>
      </c>
    </row>
    <row r="2650" spans="1:4" ht="13.5" x14ac:dyDescent="0.25">
      <c r="A2650" s="91">
        <v>95749</v>
      </c>
      <c r="B2650" s="198" t="s">
        <v>2722</v>
      </c>
      <c r="C2650" s="198" t="s">
        <v>76</v>
      </c>
      <c r="D2650" s="199">
        <v>28.22</v>
      </c>
    </row>
    <row r="2651" spans="1:4" ht="13.5" x14ac:dyDescent="0.25">
      <c r="A2651" s="91">
        <v>95750</v>
      </c>
      <c r="B2651" s="198" t="s">
        <v>2723</v>
      </c>
      <c r="C2651" s="198" t="s">
        <v>76</v>
      </c>
      <c r="D2651" s="199">
        <v>33.22</v>
      </c>
    </row>
    <row r="2652" spans="1:4" ht="13.5" x14ac:dyDescent="0.25">
      <c r="A2652" s="91">
        <v>95751</v>
      </c>
      <c r="B2652" s="198" t="s">
        <v>2724</v>
      </c>
      <c r="C2652" s="198" t="s">
        <v>76</v>
      </c>
      <c r="D2652" s="199">
        <v>50.02</v>
      </c>
    </row>
    <row r="2653" spans="1:4" ht="13.5" x14ac:dyDescent="0.25">
      <c r="A2653" s="91">
        <v>95752</v>
      </c>
      <c r="B2653" s="198" t="s">
        <v>2725</v>
      </c>
      <c r="C2653" s="198" t="s">
        <v>76</v>
      </c>
      <c r="D2653" s="199">
        <v>53.39</v>
      </c>
    </row>
    <row r="2654" spans="1:4" ht="13.5" x14ac:dyDescent="0.25">
      <c r="A2654" s="91">
        <v>97667</v>
      </c>
      <c r="B2654" s="198" t="s">
        <v>2726</v>
      </c>
      <c r="C2654" s="198" t="s">
        <v>76</v>
      </c>
      <c r="D2654" s="199">
        <v>7.59</v>
      </c>
    </row>
    <row r="2655" spans="1:4" ht="13.5" x14ac:dyDescent="0.25">
      <c r="A2655" s="91">
        <v>97668</v>
      </c>
      <c r="B2655" s="198" t="s">
        <v>2727</v>
      </c>
      <c r="C2655" s="198" t="s">
        <v>76</v>
      </c>
      <c r="D2655" s="199">
        <v>11.68</v>
      </c>
    </row>
    <row r="2656" spans="1:4" ht="13.5" x14ac:dyDescent="0.25">
      <c r="A2656" s="91">
        <v>97669</v>
      </c>
      <c r="B2656" s="198" t="s">
        <v>2728</v>
      </c>
      <c r="C2656" s="198" t="s">
        <v>76</v>
      </c>
      <c r="D2656" s="199">
        <v>18.760000000000002</v>
      </c>
    </row>
    <row r="2657" spans="1:4" ht="13.5" x14ac:dyDescent="0.25">
      <c r="A2657" s="91">
        <v>97670</v>
      </c>
      <c r="B2657" s="198" t="s">
        <v>2729</v>
      </c>
      <c r="C2657" s="198" t="s">
        <v>76</v>
      </c>
      <c r="D2657" s="199">
        <v>24.04</v>
      </c>
    </row>
    <row r="2658" spans="1:4" ht="13.5" x14ac:dyDescent="0.25">
      <c r="A2658" s="91">
        <v>91874</v>
      </c>
      <c r="B2658" s="198" t="s">
        <v>2730</v>
      </c>
      <c r="C2658" s="198" t="s">
        <v>143</v>
      </c>
      <c r="D2658" s="199">
        <v>5.18</v>
      </c>
    </row>
    <row r="2659" spans="1:4" ht="13.5" x14ac:dyDescent="0.25">
      <c r="A2659" s="91">
        <v>91875</v>
      </c>
      <c r="B2659" s="198" t="s">
        <v>2731</v>
      </c>
      <c r="C2659" s="198" t="s">
        <v>143</v>
      </c>
      <c r="D2659" s="199">
        <v>6.91</v>
      </c>
    </row>
    <row r="2660" spans="1:4" ht="13.5" x14ac:dyDescent="0.25">
      <c r="A2660" s="91">
        <v>91876</v>
      </c>
      <c r="B2660" s="198" t="s">
        <v>2732</v>
      </c>
      <c r="C2660" s="198" t="s">
        <v>143</v>
      </c>
      <c r="D2660" s="199">
        <v>9.14</v>
      </c>
    </row>
    <row r="2661" spans="1:4" ht="13.5" x14ac:dyDescent="0.25">
      <c r="A2661" s="91">
        <v>91877</v>
      </c>
      <c r="B2661" s="198" t="s">
        <v>2733</v>
      </c>
      <c r="C2661" s="198" t="s">
        <v>143</v>
      </c>
      <c r="D2661" s="199">
        <v>12.26</v>
      </c>
    </row>
    <row r="2662" spans="1:4" ht="13.5" x14ac:dyDescent="0.25">
      <c r="A2662" s="91">
        <v>91878</v>
      </c>
      <c r="B2662" s="198" t="s">
        <v>2734</v>
      </c>
      <c r="C2662" s="198" t="s">
        <v>143</v>
      </c>
      <c r="D2662" s="199">
        <v>6.61</v>
      </c>
    </row>
    <row r="2663" spans="1:4" ht="13.5" x14ac:dyDescent="0.25">
      <c r="A2663" s="91">
        <v>91879</v>
      </c>
      <c r="B2663" s="198" t="s">
        <v>2735</v>
      </c>
      <c r="C2663" s="198" t="s">
        <v>143</v>
      </c>
      <c r="D2663" s="199">
        <v>8.2799999999999994</v>
      </c>
    </row>
    <row r="2664" spans="1:4" ht="13.5" x14ac:dyDescent="0.25">
      <c r="A2664" s="91">
        <v>91880</v>
      </c>
      <c r="B2664" s="198" t="s">
        <v>2736</v>
      </c>
      <c r="C2664" s="198" t="s">
        <v>143</v>
      </c>
      <c r="D2664" s="199">
        <v>10.56</v>
      </c>
    </row>
    <row r="2665" spans="1:4" ht="13.5" x14ac:dyDescent="0.25">
      <c r="A2665" s="91">
        <v>91881</v>
      </c>
      <c r="B2665" s="198" t="s">
        <v>2737</v>
      </c>
      <c r="C2665" s="198" t="s">
        <v>143</v>
      </c>
      <c r="D2665" s="199">
        <v>13.68</v>
      </c>
    </row>
    <row r="2666" spans="1:4" ht="13.5" x14ac:dyDescent="0.25">
      <c r="A2666" s="91">
        <v>91882</v>
      </c>
      <c r="B2666" s="198" t="s">
        <v>2738</v>
      </c>
      <c r="C2666" s="198" t="s">
        <v>143</v>
      </c>
      <c r="D2666" s="199">
        <v>8.1199999999999992</v>
      </c>
    </row>
    <row r="2667" spans="1:4" ht="13.5" x14ac:dyDescent="0.25">
      <c r="A2667" s="91">
        <v>91884</v>
      </c>
      <c r="B2667" s="198" t="s">
        <v>2739</v>
      </c>
      <c r="C2667" s="198" t="s">
        <v>143</v>
      </c>
      <c r="D2667" s="199">
        <v>9.4499999999999993</v>
      </c>
    </row>
    <row r="2668" spans="1:4" ht="13.5" x14ac:dyDescent="0.25">
      <c r="A2668" s="91">
        <v>91885</v>
      </c>
      <c r="B2668" s="198" t="s">
        <v>2740</v>
      </c>
      <c r="C2668" s="198" t="s">
        <v>143</v>
      </c>
      <c r="D2668" s="199">
        <v>11.24</v>
      </c>
    </row>
    <row r="2669" spans="1:4" ht="13.5" x14ac:dyDescent="0.25">
      <c r="A2669" s="91">
        <v>91886</v>
      </c>
      <c r="B2669" s="198" t="s">
        <v>2741</v>
      </c>
      <c r="C2669" s="198" t="s">
        <v>143</v>
      </c>
      <c r="D2669" s="199">
        <v>13.82</v>
      </c>
    </row>
    <row r="2670" spans="1:4" ht="13.5" x14ac:dyDescent="0.25">
      <c r="A2670" s="91">
        <v>91887</v>
      </c>
      <c r="B2670" s="198" t="s">
        <v>2742</v>
      </c>
      <c r="C2670" s="198" t="s">
        <v>143</v>
      </c>
      <c r="D2670" s="199">
        <v>9.9499999999999993</v>
      </c>
    </row>
    <row r="2671" spans="1:4" ht="13.5" x14ac:dyDescent="0.25">
      <c r="A2671" s="91">
        <v>91889</v>
      </c>
      <c r="B2671" s="198" t="s">
        <v>2743</v>
      </c>
      <c r="C2671" s="198" t="s">
        <v>143</v>
      </c>
      <c r="D2671" s="199">
        <v>9.5299999999999994</v>
      </c>
    </row>
    <row r="2672" spans="1:4" ht="13.5" x14ac:dyDescent="0.25">
      <c r="A2672" s="91">
        <v>91890</v>
      </c>
      <c r="B2672" s="198" t="s">
        <v>2744</v>
      </c>
      <c r="C2672" s="198" t="s">
        <v>143</v>
      </c>
      <c r="D2672" s="199">
        <v>11.72</v>
      </c>
    </row>
    <row r="2673" spans="1:4" ht="13.5" x14ac:dyDescent="0.25">
      <c r="A2673" s="91">
        <v>91892</v>
      </c>
      <c r="B2673" s="198" t="s">
        <v>2745</v>
      </c>
      <c r="C2673" s="198" t="s">
        <v>143</v>
      </c>
      <c r="D2673" s="199">
        <v>14.51</v>
      </c>
    </row>
    <row r="2674" spans="1:4" ht="13.5" x14ac:dyDescent="0.25">
      <c r="A2674" s="91">
        <v>91893</v>
      </c>
      <c r="B2674" s="198" t="s">
        <v>2746</v>
      </c>
      <c r="C2674" s="198" t="s">
        <v>143</v>
      </c>
      <c r="D2674" s="199">
        <v>16.11</v>
      </c>
    </row>
    <row r="2675" spans="1:4" ht="13.5" x14ac:dyDescent="0.25">
      <c r="A2675" s="91">
        <v>91895</v>
      </c>
      <c r="B2675" s="198" t="s">
        <v>2747</v>
      </c>
      <c r="C2675" s="198" t="s">
        <v>143</v>
      </c>
      <c r="D2675" s="199">
        <v>18.940000000000001</v>
      </c>
    </row>
    <row r="2676" spans="1:4" ht="13.5" x14ac:dyDescent="0.25">
      <c r="A2676" s="91">
        <v>91896</v>
      </c>
      <c r="B2676" s="198" t="s">
        <v>2748</v>
      </c>
      <c r="C2676" s="198" t="s">
        <v>143</v>
      </c>
      <c r="D2676" s="199">
        <v>19.57</v>
      </c>
    </row>
    <row r="2677" spans="1:4" ht="13.5" x14ac:dyDescent="0.25">
      <c r="A2677" s="91">
        <v>91898</v>
      </c>
      <c r="B2677" s="198" t="s">
        <v>2749</v>
      </c>
      <c r="C2677" s="198" t="s">
        <v>143</v>
      </c>
      <c r="D2677" s="199">
        <v>22.6</v>
      </c>
    </row>
    <row r="2678" spans="1:4" ht="13.5" x14ac:dyDescent="0.25">
      <c r="A2678" s="91">
        <v>91899</v>
      </c>
      <c r="B2678" s="198" t="s">
        <v>2750</v>
      </c>
      <c r="C2678" s="198" t="s">
        <v>143</v>
      </c>
      <c r="D2678" s="199">
        <v>12</v>
      </c>
    </row>
    <row r="2679" spans="1:4" ht="13.5" x14ac:dyDescent="0.25">
      <c r="A2679" s="91">
        <v>91901</v>
      </c>
      <c r="B2679" s="198" t="s">
        <v>2751</v>
      </c>
      <c r="C2679" s="198" t="s">
        <v>143</v>
      </c>
      <c r="D2679" s="199">
        <v>11.58</v>
      </c>
    </row>
    <row r="2680" spans="1:4" ht="13.5" x14ac:dyDescent="0.25">
      <c r="A2680" s="91">
        <v>91902</v>
      </c>
      <c r="B2680" s="198" t="s">
        <v>2752</v>
      </c>
      <c r="C2680" s="198" t="s">
        <v>143</v>
      </c>
      <c r="D2680" s="199">
        <v>13.77</v>
      </c>
    </row>
    <row r="2681" spans="1:4" ht="13.5" x14ac:dyDescent="0.25">
      <c r="A2681" s="91">
        <v>91904</v>
      </c>
      <c r="B2681" s="198" t="s">
        <v>2753</v>
      </c>
      <c r="C2681" s="198" t="s">
        <v>143</v>
      </c>
      <c r="D2681" s="199">
        <v>16.559999999999999</v>
      </c>
    </row>
    <row r="2682" spans="1:4" ht="13.5" x14ac:dyDescent="0.25">
      <c r="A2682" s="91">
        <v>91905</v>
      </c>
      <c r="B2682" s="198" t="s">
        <v>2754</v>
      </c>
      <c r="C2682" s="198" t="s">
        <v>143</v>
      </c>
      <c r="D2682" s="199">
        <v>18.170000000000002</v>
      </c>
    </row>
    <row r="2683" spans="1:4" ht="13.5" x14ac:dyDescent="0.25">
      <c r="A2683" s="91">
        <v>91907</v>
      </c>
      <c r="B2683" s="198" t="s">
        <v>2755</v>
      </c>
      <c r="C2683" s="198" t="s">
        <v>143</v>
      </c>
      <c r="D2683" s="199">
        <v>21</v>
      </c>
    </row>
    <row r="2684" spans="1:4" ht="13.5" x14ac:dyDescent="0.25">
      <c r="A2684" s="91">
        <v>91908</v>
      </c>
      <c r="B2684" s="198" t="s">
        <v>2756</v>
      </c>
      <c r="C2684" s="198" t="s">
        <v>143</v>
      </c>
      <c r="D2684" s="199">
        <v>21.67</v>
      </c>
    </row>
    <row r="2685" spans="1:4" ht="13.5" x14ac:dyDescent="0.25">
      <c r="A2685" s="91">
        <v>91910</v>
      </c>
      <c r="B2685" s="198" t="s">
        <v>2757</v>
      </c>
      <c r="C2685" s="198" t="s">
        <v>143</v>
      </c>
      <c r="D2685" s="199">
        <v>24.7</v>
      </c>
    </row>
    <row r="2686" spans="1:4" ht="13.5" x14ac:dyDescent="0.25">
      <c r="A2686" s="91">
        <v>91911</v>
      </c>
      <c r="B2686" s="198" t="s">
        <v>2758</v>
      </c>
      <c r="C2686" s="198" t="s">
        <v>143</v>
      </c>
      <c r="D2686" s="199">
        <v>14.35</v>
      </c>
    </row>
    <row r="2687" spans="1:4" ht="13.5" x14ac:dyDescent="0.25">
      <c r="A2687" s="91">
        <v>91913</v>
      </c>
      <c r="B2687" s="198" t="s">
        <v>2759</v>
      </c>
      <c r="C2687" s="198" t="s">
        <v>143</v>
      </c>
      <c r="D2687" s="199">
        <v>13.93</v>
      </c>
    </row>
    <row r="2688" spans="1:4" ht="13.5" x14ac:dyDescent="0.25">
      <c r="A2688" s="91">
        <v>91914</v>
      </c>
      <c r="B2688" s="198" t="s">
        <v>2760</v>
      </c>
      <c r="C2688" s="198" t="s">
        <v>143</v>
      </c>
      <c r="D2688" s="199">
        <v>15.57</v>
      </c>
    </row>
    <row r="2689" spans="1:4" ht="13.5" x14ac:dyDescent="0.25">
      <c r="A2689" s="91">
        <v>91916</v>
      </c>
      <c r="B2689" s="198" t="s">
        <v>2761</v>
      </c>
      <c r="C2689" s="198" t="s">
        <v>143</v>
      </c>
      <c r="D2689" s="199">
        <v>18.36</v>
      </c>
    </row>
    <row r="2690" spans="1:4" ht="13.5" x14ac:dyDescent="0.25">
      <c r="A2690" s="91">
        <v>91917</v>
      </c>
      <c r="B2690" s="198" t="s">
        <v>2762</v>
      </c>
      <c r="C2690" s="198" t="s">
        <v>143</v>
      </c>
      <c r="D2690" s="199">
        <v>19.239999999999998</v>
      </c>
    </row>
    <row r="2691" spans="1:4" ht="13.5" x14ac:dyDescent="0.25">
      <c r="A2691" s="91">
        <v>91919</v>
      </c>
      <c r="B2691" s="198" t="s">
        <v>2763</v>
      </c>
      <c r="C2691" s="198" t="s">
        <v>143</v>
      </c>
      <c r="D2691" s="199">
        <v>22.07</v>
      </c>
    </row>
    <row r="2692" spans="1:4" ht="13.5" x14ac:dyDescent="0.25">
      <c r="A2692" s="91">
        <v>91920</v>
      </c>
      <c r="B2692" s="198" t="s">
        <v>2764</v>
      </c>
      <c r="C2692" s="198" t="s">
        <v>143</v>
      </c>
      <c r="D2692" s="199">
        <v>21.91</v>
      </c>
    </row>
    <row r="2693" spans="1:4" ht="13.5" x14ac:dyDescent="0.25">
      <c r="A2693" s="91">
        <v>91922</v>
      </c>
      <c r="B2693" s="198" t="s">
        <v>2765</v>
      </c>
      <c r="C2693" s="198" t="s">
        <v>143</v>
      </c>
      <c r="D2693" s="199">
        <v>24.94</v>
      </c>
    </row>
    <row r="2694" spans="1:4" ht="13.5" x14ac:dyDescent="0.25">
      <c r="A2694" s="91">
        <v>93013</v>
      </c>
      <c r="B2694" s="198" t="s">
        <v>2766</v>
      </c>
      <c r="C2694" s="198" t="s">
        <v>143</v>
      </c>
      <c r="D2694" s="199">
        <v>15.98</v>
      </c>
    </row>
    <row r="2695" spans="1:4" ht="13.5" x14ac:dyDescent="0.25">
      <c r="A2695" s="91">
        <v>93014</v>
      </c>
      <c r="B2695" s="198" t="s">
        <v>2767</v>
      </c>
      <c r="C2695" s="198" t="s">
        <v>143</v>
      </c>
      <c r="D2695" s="199">
        <v>19.89</v>
      </c>
    </row>
    <row r="2696" spans="1:4" ht="13.5" x14ac:dyDescent="0.25">
      <c r="A2696" s="91">
        <v>93015</v>
      </c>
      <c r="B2696" s="198" t="s">
        <v>2768</v>
      </c>
      <c r="C2696" s="198" t="s">
        <v>143</v>
      </c>
      <c r="D2696" s="199">
        <v>31.26</v>
      </c>
    </row>
    <row r="2697" spans="1:4" ht="13.5" x14ac:dyDescent="0.25">
      <c r="A2697" s="91">
        <v>93016</v>
      </c>
      <c r="B2697" s="198" t="s">
        <v>2769</v>
      </c>
      <c r="C2697" s="198" t="s">
        <v>143</v>
      </c>
      <c r="D2697" s="199">
        <v>38.479999999999997</v>
      </c>
    </row>
    <row r="2698" spans="1:4" ht="13.5" x14ac:dyDescent="0.25">
      <c r="A2698" s="91">
        <v>93017</v>
      </c>
      <c r="B2698" s="198" t="s">
        <v>2770</v>
      </c>
      <c r="C2698" s="198" t="s">
        <v>143</v>
      </c>
      <c r="D2698" s="199">
        <v>59.08</v>
      </c>
    </row>
    <row r="2699" spans="1:4" ht="13.5" x14ac:dyDescent="0.25">
      <c r="A2699" s="91">
        <v>93018</v>
      </c>
      <c r="B2699" s="198" t="s">
        <v>2771</v>
      </c>
      <c r="C2699" s="198" t="s">
        <v>143</v>
      </c>
      <c r="D2699" s="199">
        <v>24.48</v>
      </c>
    </row>
    <row r="2700" spans="1:4" ht="13.5" x14ac:dyDescent="0.25">
      <c r="A2700" s="91">
        <v>93020</v>
      </c>
      <c r="B2700" s="198" t="s">
        <v>2772</v>
      </c>
      <c r="C2700" s="198" t="s">
        <v>143</v>
      </c>
      <c r="D2700" s="199">
        <v>32.03</v>
      </c>
    </row>
    <row r="2701" spans="1:4" ht="13.5" x14ac:dyDescent="0.25">
      <c r="A2701" s="91">
        <v>93022</v>
      </c>
      <c r="B2701" s="198" t="s">
        <v>2773</v>
      </c>
      <c r="C2701" s="198" t="s">
        <v>143</v>
      </c>
      <c r="D2701" s="199">
        <v>56.1</v>
      </c>
    </row>
    <row r="2702" spans="1:4" ht="13.5" x14ac:dyDescent="0.25">
      <c r="A2702" s="91">
        <v>93024</v>
      </c>
      <c r="B2702" s="198" t="s">
        <v>2774</v>
      </c>
      <c r="C2702" s="198" t="s">
        <v>143</v>
      </c>
      <c r="D2702" s="199">
        <v>58.59</v>
      </c>
    </row>
    <row r="2703" spans="1:4" ht="13.5" x14ac:dyDescent="0.25">
      <c r="A2703" s="91">
        <v>93026</v>
      </c>
      <c r="B2703" s="198" t="s">
        <v>2775</v>
      </c>
      <c r="C2703" s="198" t="s">
        <v>143</v>
      </c>
      <c r="D2703" s="199">
        <v>98.57</v>
      </c>
    </row>
    <row r="2704" spans="1:4" ht="13.5" x14ac:dyDescent="0.25">
      <c r="A2704" s="91">
        <v>95733</v>
      </c>
      <c r="B2704" s="198" t="s">
        <v>2776</v>
      </c>
      <c r="C2704" s="198" t="s">
        <v>143</v>
      </c>
      <c r="D2704" s="199">
        <v>6.28</v>
      </c>
    </row>
    <row r="2705" spans="1:4" ht="13.5" x14ac:dyDescent="0.25">
      <c r="A2705" s="91">
        <v>95734</v>
      </c>
      <c r="B2705" s="198" t="s">
        <v>2777</v>
      </c>
      <c r="C2705" s="198" t="s">
        <v>143</v>
      </c>
      <c r="D2705" s="199">
        <v>8.3699999999999992</v>
      </c>
    </row>
    <row r="2706" spans="1:4" ht="13.5" x14ac:dyDescent="0.25">
      <c r="A2706" s="91">
        <v>95735</v>
      </c>
      <c r="B2706" s="198" t="s">
        <v>2778</v>
      </c>
      <c r="C2706" s="198" t="s">
        <v>143</v>
      </c>
      <c r="D2706" s="199">
        <v>6.93</v>
      </c>
    </row>
    <row r="2707" spans="1:4" ht="13.5" x14ac:dyDescent="0.25">
      <c r="A2707" s="91">
        <v>95736</v>
      </c>
      <c r="B2707" s="198" t="s">
        <v>2779</v>
      </c>
      <c r="C2707" s="198" t="s">
        <v>143</v>
      </c>
      <c r="D2707" s="199">
        <v>8.18</v>
      </c>
    </row>
    <row r="2708" spans="1:4" ht="13.5" x14ac:dyDescent="0.25">
      <c r="A2708" s="91">
        <v>95738</v>
      </c>
      <c r="B2708" s="198" t="s">
        <v>2780</v>
      </c>
      <c r="C2708" s="198" t="s">
        <v>143</v>
      </c>
      <c r="D2708" s="199">
        <v>9.93</v>
      </c>
    </row>
    <row r="2709" spans="1:4" ht="13.5" x14ac:dyDescent="0.25">
      <c r="A2709" s="91">
        <v>95753</v>
      </c>
      <c r="B2709" s="198" t="s">
        <v>2781</v>
      </c>
      <c r="C2709" s="198" t="s">
        <v>143</v>
      </c>
      <c r="D2709" s="199">
        <v>7.23</v>
      </c>
    </row>
    <row r="2710" spans="1:4" ht="13.5" x14ac:dyDescent="0.25">
      <c r="A2710" s="91">
        <v>95754</v>
      </c>
      <c r="B2710" s="198" t="s">
        <v>2782</v>
      </c>
      <c r="C2710" s="198" t="s">
        <v>143</v>
      </c>
      <c r="D2710" s="199">
        <v>9.02</v>
      </c>
    </row>
    <row r="2711" spans="1:4" ht="13.5" x14ac:dyDescent="0.25">
      <c r="A2711" s="91">
        <v>95755</v>
      </c>
      <c r="B2711" s="198" t="s">
        <v>2783</v>
      </c>
      <c r="C2711" s="198" t="s">
        <v>143</v>
      </c>
      <c r="D2711" s="199">
        <v>12.95</v>
      </c>
    </row>
    <row r="2712" spans="1:4" ht="13.5" x14ac:dyDescent="0.25">
      <c r="A2712" s="91">
        <v>95756</v>
      </c>
      <c r="B2712" s="198" t="s">
        <v>2784</v>
      </c>
      <c r="C2712" s="198" t="s">
        <v>143</v>
      </c>
      <c r="D2712" s="199">
        <v>17.190000000000001</v>
      </c>
    </row>
    <row r="2713" spans="1:4" ht="13.5" x14ac:dyDescent="0.25">
      <c r="A2713" s="91">
        <v>95757</v>
      </c>
      <c r="B2713" s="198" t="s">
        <v>2785</v>
      </c>
      <c r="C2713" s="198" t="s">
        <v>143</v>
      </c>
      <c r="D2713" s="199">
        <v>11</v>
      </c>
    </row>
    <row r="2714" spans="1:4" ht="13.5" x14ac:dyDescent="0.25">
      <c r="A2714" s="91">
        <v>95758</v>
      </c>
      <c r="B2714" s="198" t="s">
        <v>2786</v>
      </c>
      <c r="C2714" s="198" t="s">
        <v>143</v>
      </c>
      <c r="D2714" s="199">
        <v>12.34</v>
      </c>
    </row>
    <row r="2715" spans="1:4" ht="13.5" x14ac:dyDescent="0.25">
      <c r="A2715" s="91">
        <v>95759</v>
      </c>
      <c r="B2715" s="198" t="s">
        <v>2787</v>
      </c>
      <c r="C2715" s="198" t="s">
        <v>143</v>
      </c>
      <c r="D2715" s="199">
        <v>15.64</v>
      </c>
    </row>
    <row r="2716" spans="1:4" ht="13.5" x14ac:dyDescent="0.25">
      <c r="A2716" s="91">
        <v>95760</v>
      </c>
      <c r="B2716" s="198" t="s">
        <v>2788</v>
      </c>
      <c r="C2716" s="198" t="s">
        <v>143</v>
      </c>
      <c r="D2716" s="199">
        <v>19.18</v>
      </c>
    </row>
    <row r="2717" spans="1:4" ht="13.5" x14ac:dyDescent="0.25">
      <c r="A2717" s="91">
        <v>97559</v>
      </c>
      <c r="B2717" s="198" t="s">
        <v>2789</v>
      </c>
      <c r="C2717" s="198" t="s">
        <v>143</v>
      </c>
      <c r="D2717" s="199">
        <v>11.41</v>
      </c>
    </row>
    <row r="2718" spans="1:4" ht="13.5" x14ac:dyDescent="0.25">
      <c r="A2718" s="91">
        <v>97562</v>
      </c>
      <c r="B2718" s="198" t="s">
        <v>2790</v>
      </c>
      <c r="C2718" s="198" t="s">
        <v>143</v>
      </c>
      <c r="D2718" s="199">
        <v>13.46</v>
      </c>
    </row>
    <row r="2719" spans="1:4" ht="13.5" x14ac:dyDescent="0.25">
      <c r="A2719" s="91">
        <v>97564</v>
      </c>
      <c r="B2719" s="198" t="s">
        <v>2791</v>
      </c>
      <c r="C2719" s="198" t="s">
        <v>143</v>
      </c>
      <c r="D2719" s="199">
        <v>15.26</v>
      </c>
    </row>
    <row r="2720" spans="1:4" ht="13.5" x14ac:dyDescent="0.25">
      <c r="A2720" s="91">
        <v>91924</v>
      </c>
      <c r="B2720" s="198" t="s">
        <v>2792</v>
      </c>
      <c r="C2720" s="198" t="s">
        <v>76</v>
      </c>
      <c r="D2720" s="199">
        <v>2.84</v>
      </c>
    </row>
    <row r="2721" spans="1:4" ht="13.5" x14ac:dyDescent="0.25">
      <c r="A2721" s="91">
        <v>91925</v>
      </c>
      <c r="B2721" s="198" t="s">
        <v>2793</v>
      </c>
      <c r="C2721" s="198" t="s">
        <v>76</v>
      </c>
      <c r="D2721" s="199">
        <v>3.99</v>
      </c>
    </row>
    <row r="2722" spans="1:4" ht="13.5" x14ac:dyDescent="0.25">
      <c r="A2722" s="91">
        <v>91926</v>
      </c>
      <c r="B2722" s="198" t="s">
        <v>2794</v>
      </c>
      <c r="C2722" s="198" t="s">
        <v>76</v>
      </c>
      <c r="D2722" s="199">
        <v>4.1100000000000003</v>
      </c>
    </row>
    <row r="2723" spans="1:4" ht="13.5" x14ac:dyDescent="0.25">
      <c r="A2723" s="91">
        <v>91927</v>
      </c>
      <c r="B2723" s="198" t="s">
        <v>2795</v>
      </c>
      <c r="C2723" s="198" t="s">
        <v>76</v>
      </c>
      <c r="D2723" s="199">
        <v>5.37</v>
      </c>
    </row>
    <row r="2724" spans="1:4" ht="13.5" x14ac:dyDescent="0.25">
      <c r="A2724" s="91">
        <v>91928</v>
      </c>
      <c r="B2724" s="198" t="s">
        <v>2796</v>
      </c>
      <c r="C2724" s="198" t="s">
        <v>76</v>
      </c>
      <c r="D2724" s="199">
        <v>6.65</v>
      </c>
    </row>
    <row r="2725" spans="1:4" ht="13.5" x14ac:dyDescent="0.25">
      <c r="A2725" s="91">
        <v>91929</v>
      </c>
      <c r="B2725" s="198" t="s">
        <v>2797</v>
      </c>
      <c r="C2725" s="198" t="s">
        <v>76</v>
      </c>
      <c r="D2725" s="199">
        <v>7.54</v>
      </c>
    </row>
    <row r="2726" spans="1:4" ht="13.5" x14ac:dyDescent="0.25">
      <c r="A2726" s="91">
        <v>91930</v>
      </c>
      <c r="B2726" s="198" t="s">
        <v>2798</v>
      </c>
      <c r="C2726" s="198" t="s">
        <v>76</v>
      </c>
      <c r="D2726" s="199">
        <v>9.11</v>
      </c>
    </row>
    <row r="2727" spans="1:4" ht="13.5" x14ac:dyDescent="0.25">
      <c r="A2727" s="91">
        <v>91931</v>
      </c>
      <c r="B2727" s="198" t="s">
        <v>2799</v>
      </c>
      <c r="C2727" s="198" t="s">
        <v>76</v>
      </c>
      <c r="D2727" s="199">
        <v>10.17</v>
      </c>
    </row>
    <row r="2728" spans="1:4" ht="13.5" x14ac:dyDescent="0.25">
      <c r="A2728" s="91">
        <v>91932</v>
      </c>
      <c r="B2728" s="198" t="s">
        <v>2800</v>
      </c>
      <c r="C2728" s="198" t="s">
        <v>76</v>
      </c>
      <c r="D2728" s="199">
        <v>14.98</v>
      </c>
    </row>
    <row r="2729" spans="1:4" ht="13.5" x14ac:dyDescent="0.25">
      <c r="A2729" s="91">
        <v>91933</v>
      </c>
      <c r="B2729" s="198" t="s">
        <v>2801</v>
      </c>
      <c r="C2729" s="198" t="s">
        <v>76</v>
      </c>
      <c r="D2729" s="199">
        <v>15.98</v>
      </c>
    </row>
    <row r="2730" spans="1:4" ht="13.5" x14ac:dyDescent="0.25">
      <c r="A2730" s="91">
        <v>91934</v>
      </c>
      <c r="B2730" s="198" t="s">
        <v>2802</v>
      </c>
      <c r="C2730" s="198" t="s">
        <v>76</v>
      </c>
      <c r="D2730" s="199">
        <v>22.86</v>
      </c>
    </row>
    <row r="2731" spans="1:4" ht="13.5" x14ac:dyDescent="0.25">
      <c r="A2731" s="91">
        <v>91935</v>
      </c>
      <c r="B2731" s="198" t="s">
        <v>2803</v>
      </c>
      <c r="C2731" s="198" t="s">
        <v>76</v>
      </c>
      <c r="D2731" s="199">
        <v>24.34</v>
      </c>
    </row>
    <row r="2732" spans="1:4" ht="13.5" x14ac:dyDescent="0.25">
      <c r="A2732" s="91">
        <v>92979</v>
      </c>
      <c r="B2732" s="198" t="s">
        <v>2804</v>
      </c>
      <c r="C2732" s="198" t="s">
        <v>76</v>
      </c>
      <c r="D2732" s="199">
        <v>10.130000000000001</v>
      </c>
    </row>
    <row r="2733" spans="1:4" ht="13.5" x14ac:dyDescent="0.25">
      <c r="A2733" s="91">
        <v>92980</v>
      </c>
      <c r="B2733" s="198" t="s">
        <v>2805</v>
      </c>
      <c r="C2733" s="198" t="s">
        <v>76</v>
      </c>
      <c r="D2733" s="199">
        <v>10.99</v>
      </c>
    </row>
    <row r="2734" spans="1:4" ht="13.5" x14ac:dyDescent="0.25">
      <c r="A2734" s="91">
        <v>92981</v>
      </c>
      <c r="B2734" s="198" t="s">
        <v>2806</v>
      </c>
      <c r="C2734" s="198" t="s">
        <v>76</v>
      </c>
      <c r="D2734" s="199">
        <v>15.53</v>
      </c>
    </row>
    <row r="2735" spans="1:4" ht="13.5" x14ac:dyDescent="0.25">
      <c r="A2735" s="91">
        <v>92982</v>
      </c>
      <c r="B2735" s="198" t="s">
        <v>2807</v>
      </c>
      <c r="C2735" s="198" t="s">
        <v>76</v>
      </c>
      <c r="D2735" s="199">
        <v>16.8</v>
      </c>
    </row>
    <row r="2736" spans="1:4" ht="13.5" x14ac:dyDescent="0.25">
      <c r="A2736" s="91">
        <v>92983</v>
      </c>
      <c r="B2736" s="198" t="s">
        <v>2808</v>
      </c>
      <c r="C2736" s="198" t="s">
        <v>76</v>
      </c>
      <c r="D2736" s="199">
        <v>26.73</v>
      </c>
    </row>
    <row r="2737" spans="1:4" ht="13.5" x14ac:dyDescent="0.25">
      <c r="A2737" s="91">
        <v>92984</v>
      </c>
      <c r="B2737" s="198" t="s">
        <v>2809</v>
      </c>
      <c r="C2737" s="198" t="s">
        <v>76</v>
      </c>
      <c r="D2737" s="199">
        <v>27.43</v>
      </c>
    </row>
    <row r="2738" spans="1:4" ht="13.5" x14ac:dyDescent="0.25">
      <c r="A2738" s="91">
        <v>92985</v>
      </c>
      <c r="B2738" s="198" t="s">
        <v>2810</v>
      </c>
      <c r="C2738" s="198" t="s">
        <v>76</v>
      </c>
      <c r="D2738" s="199">
        <v>36.01</v>
      </c>
    </row>
    <row r="2739" spans="1:4" ht="13.5" x14ac:dyDescent="0.25">
      <c r="A2739" s="91">
        <v>92986</v>
      </c>
      <c r="B2739" s="198" t="s">
        <v>2811</v>
      </c>
      <c r="C2739" s="198" t="s">
        <v>76</v>
      </c>
      <c r="D2739" s="199">
        <v>37.07</v>
      </c>
    </row>
    <row r="2740" spans="1:4" ht="13.5" x14ac:dyDescent="0.25">
      <c r="A2740" s="91">
        <v>92987</v>
      </c>
      <c r="B2740" s="198" t="s">
        <v>2812</v>
      </c>
      <c r="C2740" s="198" t="s">
        <v>76</v>
      </c>
      <c r="D2740" s="199">
        <v>51.85</v>
      </c>
    </row>
    <row r="2741" spans="1:4" ht="13.5" x14ac:dyDescent="0.25">
      <c r="A2741" s="91">
        <v>92988</v>
      </c>
      <c r="B2741" s="198" t="s">
        <v>2813</v>
      </c>
      <c r="C2741" s="198" t="s">
        <v>76</v>
      </c>
      <c r="D2741" s="199">
        <v>51.98</v>
      </c>
    </row>
    <row r="2742" spans="1:4" ht="13.5" x14ac:dyDescent="0.25">
      <c r="A2742" s="91">
        <v>92989</v>
      </c>
      <c r="B2742" s="198" t="s">
        <v>2814</v>
      </c>
      <c r="C2742" s="198" t="s">
        <v>76</v>
      </c>
      <c r="D2742" s="199">
        <v>72.06</v>
      </c>
    </row>
    <row r="2743" spans="1:4" ht="13.5" x14ac:dyDescent="0.25">
      <c r="A2743" s="91">
        <v>92990</v>
      </c>
      <c r="B2743" s="198" t="s">
        <v>2815</v>
      </c>
      <c r="C2743" s="198" t="s">
        <v>76</v>
      </c>
      <c r="D2743" s="199">
        <v>71.239999999999995</v>
      </c>
    </row>
    <row r="2744" spans="1:4" ht="13.5" x14ac:dyDescent="0.25">
      <c r="A2744" s="91">
        <v>92991</v>
      </c>
      <c r="B2744" s="198" t="s">
        <v>2816</v>
      </c>
      <c r="C2744" s="198" t="s">
        <v>76</v>
      </c>
      <c r="D2744" s="199">
        <v>94</v>
      </c>
    </row>
    <row r="2745" spans="1:4" ht="13.5" x14ac:dyDescent="0.25">
      <c r="A2745" s="91">
        <v>92992</v>
      </c>
      <c r="B2745" s="198" t="s">
        <v>2817</v>
      </c>
      <c r="C2745" s="198" t="s">
        <v>76</v>
      </c>
      <c r="D2745" s="199">
        <v>94.07</v>
      </c>
    </row>
    <row r="2746" spans="1:4" ht="13.5" x14ac:dyDescent="0.25">
      <c r="A2746" s="91">
        <v>92993</v>
      </c>
      <c r="B2746" s="198" t="s">
        <v>2818</v>
      </c>
      <c r="C2746" s="198" t="s">
        <v>76</v>
      </c>
      <c r="D2746" s="199">
        <v>120.53</v>
      </c>
    </row>
    <row r="2747" spans="1:4" ht="13.5" x14ac:dyDescent="0.25">
      <c r="A2747" s="91">
        <v>92994</v>
      </c>
      <c r="B2747" s="198" t="s">
        <v>2819</v>
      </c>
      <c r="C2747" s="198" t="s">
        <v>76</v>
      </c>
      <c r="D2747" s="199">
        <v>121.72</v>
      </c>
    </row>
    <row r="2748" spans="1:4" ht="13.5" x14ac:dyDescent="0.25">
      <c r="A2748" s="91">
        <v>92995</v>
      </c>
      <c r="B2748" s="198" t="s">
        <v>2820</v>
      </c>
      <c r="C2748" s="198" t="s">
        <v>76</v>
      </c>
      <c r="D2748" s="199">
        <v>149.94</v>
      </c>
    </row>
    <row r="2749" spans="1:4" ht="13.5" x14ac:dyDescent="0.25">
      <c r="A2749" s="91">
        <v>92996</v>
      </c>
      <c r="B2749" s="198" t="s">
        <v>2821</v>
      </c>
      <c r="C2749" s="198" t="s">
        <v>76</v>
      </c>
      <c r="D2749" s="199">
        <v>150.36000000000001</v>
      </c>
    </row>
    <row r="2750" spans="1:4" ht="13.5" x14ac:dyDescent="0.25">
      <c r="A2750" s="91">
        <v>92997</v>
      </c>
      <c r="B2750" s="198" t="s">
        <v>2822</v>
      </c>
      <c r="C2750" s="198" t="s">
        <v>76</v>
      </c>
      <c r="D2750" s="199">
        <v>182.2</v>
      </c>
    </row>
    <row r="2751" spans="1:4" ht="13.5" x14ac:dyDescent="0.25">
      <c r="A2751" s="91">
        <v>92998</v>
      </c>
      <c r="B2751" s="198" t="s">
        <v>2823</v>
      </c>
      <c r="C2751" s="198" t="s">
        <v>76</v>
      </c>
      <c r="D2751" s="199">
        <v>183.95</v>
      </c>
    </row>
    <row r="2752" spans="1:4" ht="13.5" x14ac:dyDescent="0.25">
      <c r="A2752" s="91">
        <v>92999</v>
      </c>
      <c r="B2752" s="198" t="s">
        <v>2824</v>
      </c>
      <c r="C2752" s="198" t="s">
        <v>76</v>
      </c>
      <c r="D2752" s="199">
        <v>239.96</v>
      </c>
    </row>
    <row r="2753" spans="1:4" ht="13.5" x14ac:dyDescent="0.25">
      <c r="A2753" s="91">
        <v>93000</v>
      </c>
      <c r="B2753" s="198" t="s">
        <v>2825</v>
      </c>
      <c r="C2753" s="198" t="s">
        <v>76</v>
      </c>
      <c r="D2753" s="199">
        <v>241.42</v>
      </c>
    </row>
    <row r="2754" spans="1:4" ht="13.5" x14ac:dyDescent="0.25">
      <c r="A2754" s="91">
        <v>93001</v>
      </c>
      <c r="B2754" s="198" t="s">
        <v>2826</v>
      </c>
      <c r="C2754" s="198" t="s">
        <v>76</v>
      </c>
      <c r="D2754" s="199">
        <v>293.08</v>
      </c>
    </row>
    <row r="2755" spans="1:4" ht="13.5" x14ac:dyDescent="0.25">
      <c r="A2755" s="91">
        <v>93002</v>
      </c>
      <c r="B2755" s="198" t="s">
        <v>2827</v>
      </c>
      <c r="C2755" s="198" t="s">
        <v>76</v>
      </c>
      <c r="D2755" s="199">
        <v>301.24</v>
      </c>
    </row>
    <row r="2756" spans="1:4" ht="13.5" x14ac:dyDescent="0.25">
      <c r="A2756" s="91">
        <v>101884</v>
      </c>
      <c r="B2756" s="198" t="s">
        <v>2828</v>
      </c>
      <c r="C2756" s="198" t="s">
        <v>76</v>
      </c>
      <c r="D2756" s="199">
        <v>9.8800000000000008</v>
      </c>
    </row>
    <row r="2757" spans="1:4" ht="13.5" x14ac:dyDescent="0.25">
      <c r="A2757" s="91">
        <v>101885</v>
      </c>
      <c r="B2757" s="198" t="s">
        <v>2829</v>
      </c>
      <c r="C2757" s="198" t="s">
        <v>76</v>
      </c>
      <c r="D2757" s="199">
        <v>10.74</v>
      </c>
    </row>
    <row r="2758" spans="1:4" ht="13.5" x14ac:dyDescent="0.25">
      <c r="A2758" s="91">
        <v>101886</v>
      </c>
      <c r="B2758" s="198" t="s">
        <v>2830</v>
      </c>
      <c r="C2758" s="198" t="s">
        <v>76</v>
      </c>
      <c r="D2758" s="199">
        <v>15.25</v>
      </c>
    </row>
    <row r="2759" spans="1:4" ht="13.5" x14ac:dyDescent="0.25">
      <c r="A2759" s="91">
        <v>101887</v>
      </c>
      <c r="B2759" s="198" t="s">
        <v>2831</v>
      </c>
      <c r="C2759" s="198" t="s">
        <v>76</v>
      </c>
      <c r="D2759" s="199">
        <v>16.52</v>
      </c>
    </row>
    <row r="2760" spans="1:4" ht="13.5" x14ac:dyDescent="0.25">
      <c r="A2760" s="91">
        <v>101888</v>
      </c>
      <c r="B2760" s="198" t="s">
        <v>2832</v>
      </c>
      <c r="C2760" s="198" t="s">
        <v>76</v>
      </c>
      <c r="D2760" s="199">
        <v>24.47</v>
      </c>
    </row>
    <row r="2761" spans="1:4" ht="13.5" x14ac:dyDescent="0.25">
      <c r="A2761" s="91">
        <v>101889</v>
      </c>
      <c r="B2761" s="198" t="s">
        <v>2833</v>
      </c>
      <c r="C2761" s="198" t="s">
        <v>76</v>
      </c>
      <c r="D2761" s="199">
        <v>25.18</v>
      </c>
    </row>
    <row r="2762" spans="1:4" ht="13.5" x14ac:dyDescent="0.25">
      <c r="A2762" s="91">
        <v>91936</v>
      </c>
      <c r="B2762" s="198" t="s">
        <v>2834</v>
      </c>
      <c r="C2762" s="198" t="s">
        <v>143</v>
      </c>
      <c r="D2762" s="199">
        <v>15.68</v>
      </c>
    </row>
    <row r="2763" spans="1:4" ht="13.5" x14ac:dyDescent="0.25">
      <c r="A2763" s="91">
        <v>91937</v>
      </c>
      <c r="B2763" s="198" t="s">
        <v>2835</v>
      </c>
      <c r="C2763" s="198" t="s">
        <v>143</v>
      </c>
      <c r="D2763" s="199">
        <v>13</v>
      </c>
    </row>
    <row r="2764" spans="1:4" ht="13.5" x14ac:dyDescent="0.25">
      <c r="A2764" s="91">
        <v>91939</v>
      </c>
      <c r="B2764" s="198" t="s">
        <v>2836</v>
      </c>
      <c r="C2764" s="198" t="s">
        <v>143</v>
      </c>
      <c r="D2764" s="199">
        <v>29.2</v>
      </c>
    </row>
    <row r="2765" spans="1:4" ht="13.5" x14ac:dyDescent="0.25">
      <c r="A2765" s="91">
        <v>91940</v>
      </c>
      <c r="B2765" s="198" t="s">
        <v>2837</v>
      </c>
      <c r="C2765" s="198" t="s">
        <v>143</v>
      </c>
      <c r="D2765" s="199">
        <v>15.9</v>
      </c>
    </row>
    <row r="2766" spans="1:4" ht="13.5" x14ac:dyDescent="0.25">
      <c r="A2766" s="91">
        <v>91941</v>
      </c>
      <c r="B2766" s="198" t="s">
        <v>2838</v>
      </c>
      <c r="C2766" s="198" t="s">
        <v>143</v>
      </c>
      <c r="D2766" s="199">
        <v>10.92</v>
      </c>
    </row>
    <row r="2767" spans="1:4" ht="13.5" x14ac:dyDescent="0.25">
      <c r="A2767" s="91">
        <v>91942</v>
      </c>
      <c r="B2767" s="198" t="s">
        <v>2839</v>
      </c>
      <c r="C2767" s="198" t="s">
        <v>143</v>
      </c>
      <c r="D2767" s="199">
        <v>36.44</v>
      </c>
    </row>
    <row r="2768" spans="1:4" ht="13.5" x14ac:dyDescent="0.25">
      <c r="A2768" s="91">
        <v>91943</v>
      </c>
      <c r="B2768" s="198" t="s">
        <v>2840</v>
      </c>
      <c r="C2768" s="198" t="s">
        <v>143</v>
      </c>
      <c r="D2768" s="199">
        <v>21.14</v>
      </c>
    </row>
    <row r="2769" spans="1:4" ht="13.5" x14ac:dyDescent="0.25">
      <c r="A2769" s="91">
        <v>91944</v>
      </c>
      <c r="B2769" s="198" t="s">
        <v>2841</v>
      </c>
      <c r="C2769" s="198" t="s">
        <v>143</v>
      </c>
      <c r="D2769" s="199">
        <v>15.42</v>
      </c>
    </row>
    <row r="2770" spans="1:4" ht="13.5" x14ac:dyDescent="0.25">
      <c r="A2770" s="91">
        <v>92865</v>
      </c>
      <c r="B2770" s="198" t="s">
        <v>2842</v>
      </c>
      <c r="C2770" s="198" t="s">
        <v>143</v>
      </c>
      <c r="D2770" s="199">
        <v>12.04</v>
      </c>
    </row>
    <row r="2771" spans="1:4" ht="13.5" x14ac:dyDescent="0.25">
      <c r="A2771" s="91">
        <v>92866</v>
      </c>
      <c r="B2771" s="198" t="s">
        <v>2843</v>
      </c>
      <c r="C2771" s="198" t="s">
        <v>143</v>
      </c>
      <c r="D2771" s="199">
        <v>9.2899999999999991</v>
      </c>
    </row>
    <row r="2772" spans="1:4" ht="13.5" x14ac:dyDescent="0.25">
      <c r="A2772" s="91">
        <v>92867</v>
      </c>
      <c r="B2772" s="198" t="s">
        <v>2844</v>
      </c>
      <c r="C2772" s="198" t="s">
        <v>143</v>
      </c>
      <c r="D2772" s="199">
        <v>28.22</v>
      </c>
    </row>
    <row r="2773" spans="1:4" ht="13.5" x14ac:dyDescent="0.25">
      <c r="A2773" s="91">
        <v>92868</v>
      </c>
      <c r="B2773" s="198" t="s">
        <v>2845</v>
      </c>
      <c r="C2773" s="198" t="s">
        <v>143</v>
      </c>
      <c r="D2773" s="199">
        <v>14.92</v>
      </c>
    </row>
    <row r="2774" spans="1:4" ht="13.5" x14ac:dyDescent="0.25">
      <c r="A2774" s="91">
        <v>92869</v>
      </c>
      <c r="B2774" s="198" t="s">
        <v>2846</v>
      </c>
      <c r="C2774" s="198" t="s">
        <v>143</v>
      </c>
      <c r="D2774" s="199">
        <v>9.94</v>
      </c>
    </row>
    <row r="2775" spans="1:4" ht="13.5" x14ac:dyDescent="0.25">
      <c r="A2775" s="91">
        <v>92870</v>
      </c>
      <c r="B2775" s="198" t="s">
        <v>2847</v>
      </c>
      <c r="C2775" s="198" t="s">
        <v>143</v>
      </c>
      <c r="D2775" s="199">
        <v>34.81</v>
      </c>
    </row>
    <row r="2776" spans="1:4" ht="13.5" x14ac:dyDescent="0.25">
      <c r="A2776" s="91">
        <v>92871</v>
      </c>
      <c r="B2776" s="198" t="s">
        <v>2848</v>
      </c>
      <c r="C2776" s="198" t="s">
        <v>143</v>
      </c>
      <c r="D2776" s="199">
        <v>19.510000000000002</v>
      </c>
    </row>
    <row r="2777" spans="1:4" ht="13.5" x14ac:dyDescent="0.25">
      <c r="A2777" s="91">
        <v>92872</v>
      </c>
      <c r="B2777" s="198" t="s">
        <v>2849</v>
      </c>
      <c r="C2777" s="198" t="s">
        <v>143</v>
      </c>
      <c r="D2777" s="199">
        <v>13.79</v>
      </c>
    </row>
    <row r="2778" spans="1:4" ht="13.5" x14ac:dyDescent="0.25">
      <c r="A2778" s="91">
        <v>95777</v>
      </c>
      <c r="B2778" s="198" t="s">
        <v>2850</v>
      </c>
      <c r="C2778" s="198" t="s">
        <v>143</v>
      </c>
      <c r="D2778" s="199">
        <v>28.42</v>
      </c>
    </row>
    <row r="2779" spans="1:4" ht="13.5" x14ac:dyDescent="0.25">
      <c r="A2779" s="91">
        <v>95778</v>
      </c>
      <c r="B2779" s="198" t="s">
        <v>2851</v>
      </c>
      <c r="C2779" s="198" t="s">
        <v>143</v>
      </c>
      <c r="D2779" s="199">
        <v>29.08</v>
      </c>
    </row>
    <row r="2780" spans="1:4" ht="13.5" x14ac:dyDescent="0.25">
      <c r="A2780" s="91">
        <v>95779</v>
      </c>
      <c r="B2780" s="198" t="s">
        <v>2852</v>
      </c>
      <c r="C2780" s="198" t="s">
        <v>143</v>
      </c>
      <c r="D2780" s="199">
        <v>26.86</v>
      </c>
    </row>
    <row r="2781" spans="1:4" ht="13.5" x14ac:dyDescent="0.25">
      <c r="A2781" s="91">
        <v>95780</v>
      </c>
      <c r="B2781" s="198" t="s">
        <v>2853</v>
      </c>
      <c r="C2781" s="198" t="s">
        <v>143</v>
      </c>
      <c r="D2781" s="199">
        <v>32.18</v>
      </c>
    </row>
    <row r="2782" spans="1:4" ht="13.5" x14ac:dyDescent="0.25">
      <c r="A2782" s="91">
        <v>95781</v>
      </c>
      <c r="B2782" s="198" t="s">
        <v>2854</v>
      </c>
      <c r="C2782" s="198" t="s">
        <v>143</v>
      </c>
      <c r="D2782" s="199">
        <v>32.68</v>
      </c>
    </row>
    <row r="2783" spans="1:4" ht="13.5" x14ac:dyDescent="0.25">
      <c r="A2783" s="91">
        <v>95782</v>
      </c>
      <c r="B2783" s="198" t="s">
        <v>2855</v>
      </c>
      <c r="C2783" s="198" t="s">
        <v>143</v>
      </c>
      <c r="D2783" s="199">
        <v>33.96</v>
      </c>
    </row>
    <row r="2784" spans="1:4" ht="13.5" x14ac:dyDescent="0.25">
      <c r="A2784" s="91">
        <v>95785</v>
      </c>
      <c r="B2784" s="198" t="s">
        <v>2856</v>
      </c>
      <c r="C2784" s="198" t="s">
        <v>143</v>
      </c>
      <c r="D2784" s="199">
        <v>38.5</v>
      </c>
    </row>
    <row r="2785" spans="1:4" ht="13.5" x14ac:dyDescent="0.25">
      <c r="A2785" s="91">
        <v>95787</v>
      </c>
      <c r="B2785" s="198" t="s">
        <v>2857</v>
      </c>
      <c r="C2785" s="198" t="s">
        <v>143</v>
      </c>
      <c r="D2785" s="199">
        <v>28.81</v>
      </c>
    </row>
    <row r="2786" spans="1:4" ht="13.5" x14ac:dyDescent="0.25">
      <c r="A2786" s="91">
        <v>95789</v>
      </c>
      <c r="B2786" s="198" t="s">
        <v>2858</v>
      </c>
      <c r="C2786" s="198" t="s">
        <v>143</v>
      </c>
      <c r="D2786" s="199">
        <v>35.43</v>
      </c>
    </row>
    <row r="2787" spans="1:4" ht="13.5" x14ac:dyDescent="0.25">
      <c r="A2787" s="91">
        <v>95791</v>
      </c>
      <c r="B2787" s="198" t="s">
        <v>2859</v>
      </c>
      <c r="C2787" s="198" t="s">
        <v>143</v>
      </c>
      <c r="D2787" s="199">
        <v>45.3</v>
      </c>
    </row>
    <row r="2788" spans="1:4" ht="13.5" x14ac:dyDescent="0.25">
      <c r="A2788" s="91">
        <v>95795</v>
      </c>
      <c r="B2788" s="198" t="s">
        <v>2860</v>
      </c>
      <c r="C2788" s="198" t="s">
        <v>143</v>
      </c>
      <c r="D2788" s="199">
        <v>33.24</v>
      </c>
    </row>
    <row r="2789" spans="1:4" ht="13.5" x14ac:dyDescent="0.25">
      <c r="A2789" s="91">
        <v>95796</v>
      </c>
      <c r="B2789" s="198" t="s">
        <v>2861</v>
      </c>
      <c r="C2789" s="198" t="s">
        <v>143</v>
      </c>
      <c r="D2789" s="199">
        <v>41.67</v>
      </c>
    </row>
    <row r="2790" spans="1:4" ht="13.5" x14ac:dyDescent="0.25">
      <c r="A2790" s="91">
        <v>95797</v>
      </c>
      <c r="B2790" s="198" t="s">
        <v>2862</v>
      </c>
      <c r="C2790" s="198" t="s">
        <v>143</v>
      </c>
      <c r="D2790" s="199">
        <v>52.65</v>
      </c>
    </row>
    <row r="2791" spans="1:4" ht="13.5" x14ac:dyDescent="0.25">
      <c r="A2791" s="91">
        <v>95801</v>
      </c>
      <c r="B2791" s="198" t="s">
        <v>2863</v>
      </c>
      <c r="C2791" s="198" t="s">
        <v>143</v>
      </c>
      <c r="D2791" s="199">
        <v>39.78</v>
      </c>
    </row>
    <row r="2792" spans="1:4" ht="13.5" x14ac:dyDescent="0.25">
      <c r="A2792" s="91">
        <v>95802</v>
      </c>
      <c r="B2792" s="198" t="s">
        <v>2864</v>
      </c>
      <c r="C2792" s="198" t="s">
        <v>143</v>
      </c>
      <c r="D2792" s="199">
        <v>44.33</v>
      </c>
    </row>
    <row r="2793" spans="1:4" ht="13.5" x14ac:dyDescent="0.25">
      <c r="A2793" s="91">
        <v>95803</v>
      </c>
      <c r="B2793" s="198" t="s">
        <v>2865</v>
      </c>
      <c r="C2793" s="198" t="s">
        <v>143</v>
      </c>
      <c r="D2793" s="199">
        <v>58.35</v>
      </c>
    </row>
    <row r="2794" spans="1:4" ht="13.5" x14ac:dyDescent="0.25">
      <c r="A2794" s="91">
        <v>95804</v>
      </c>
      <c r="B2794" s="198" t="s">
        <v>2866</v>
      </c>
      <c r="C2794" s="198" t="s">
        <v>143</v>
      </c>
      <c r="D2794" s="199">
        <v>28.65</v>
      </c>
    </row>
    <row r="2795" spans="1:4" ht="13.5" x14ac:dyDescent="0.25">
      <c r="A2795" s="91">
        <v>95805</v>
      </c>
      <c r="B2795" s="198" t="s">
        <v>2867</v>
      </c>
      <c r="C2795" s="198" t="s">
        <v>143</v>
      </c>
      <c r="D2795" s="199">
        <v>28.88</v>
      </c>
    </row>
    <row r="2796" spans="1:4" ht="13.5" x14ac:dyDescent="0.25">
      <c r="A2796" s="91">
        <v>95806</v>
      </c>
      <c r="B2796" s="198" t="s">
        <v>2868</v>
      </c>
      <c r="C2796" s="198" t="s">
        <v>143</v>
      </c>
      <c r="D2796" s="199">
        <v>29.85</v>
      </c>
    </row>
    <row r="2797" spans="1:4" ht="13.5" x14ac:dyDescent="0.25">
      <c r="A2797" s="91">
        <v>95807</v>
      </c>
      <c r="B2797" s="198" t="s">
        <v>2869</v>
      </c>
      <c r="C2797" s="198" t="s">
        <v>143</v>
      </c>
      <c r="D2797" s="199">
        <v>32.72</v>
      </c>
    </row>
    <row r="2798" spans="1:4" ht="13.5" x14ac:dyDescent="0.25">
      <c r="A2798" s="91">
        <v>95808</v>
      </c>
      <c r="B2798" s="198" t="s">
        <v>2870</v>
      </c>
      <c r="C2798" s="198" t="s">
        <v>143</v>
      </c>
      <c r="D2798" s="199">
        <v>33.409999999999997</v>
      </c>
    </row>
    <row r="2799" spans="1:4" ht="13.5" x14ac:dyDescent="0.25">
      <c r="A2799" s="91">
        <v>95809</v>
      </c>
      <c r="B2799" s="198" t="s">
        <v>2871</v>
      </c>
      <c r="C2799" s="198" t="s">
        <v>143</v>
      </c>
      <c r="D2799" s="199">
        <v>36.94</v>
      </c>
    </row>
    <row r="2800" spans="1:4" ht="13.5" x14ac:dyDescent="0.25">
      <c r="A2800" s="91">
        <v>95810</v>
      </c>
      <c r="B2800" s="198" t="s">
        <v>2872</v>
      </c>
      <c r="C2800" s="198" t="s">
        <v>143</v>
      </c>
      <c r="D2800" s="199">
        <v>19.53</v>
      </c>
    </row>
    <row r="2801" spans="1:4" ht="13.5" x14ac:dyDescent="0.25">
      <c r="A2801" s="91">
        <v>95811</v>
      </c>
      <c r="B2801" s="198" t="s">
        <v>2873</v>
      </c>
      <c r="C2801" s="198" t="s">
        <v>143</v>
      </c>
      <c r="D2801" s="199">
        <v>20.22</v>
      </c>
    </row>
    <row r="2802" spans="1:4" ht="13.5" x14ac:dyDescent="0.25">
      <c r="A2802" s="91">
        <v>95812</v>
      </c>
      <c r="B2802" s="198" t="s">
        <v>2874</v>
      </c>
      <c r="C2802" s="198" t="s">
        <v>143</v>
      </c>
      <c r="D2802" s="199">
        <v>23.75</v>
      </c>
    </row>
    <row r="2803" spans="1:4" ht="13.5" x14ac:dyDescent="0.25">
      <c r="A2803" s="91">
        <v>95813</v>
      </c>
      <c r="B2803" s="198" t="s">
        <v>2875</v>
      </c>
      <c r="C2803" s="198" t="s">
        <v>143</v>
      </c>
      <c r="D2803" s="199">
        <v>23.12</v>
      </c>
    </row>
    <row r="2804" spans="1:4" ht="13.5" x14ac:dyDescent="0.25">
      <c r="A2804" s="91">
        <v>95814</v>
      </c>
      <c r="B2804" s="198" t="s">
        <v>2876</v>
      </c>
      <c r="C2804" s="198" t="s">
        <v>143</v>
      </c>
      <c r="D2804" s="199">
        <v>24.16</v>
      </c>
    </row>
    <row r="2805" spans="1:4" ht="13.5" x14ac:dyDescent="0.25">
      <c r="A2805" s="91">
        <v>95815</v>
      </c>
      <c r="B2805" s="198" t="s">
        <v>2877</v>
      </c>
      <c r="C2805" s="198" t="s">
        <v>143</v>
      </c>
      <c r="D2805" s="199">
        <v>31.09</v>
      </c>
    </row>
    <row r="2806" spans="1:4" ht="13.5" x14ac:dyDescent="0.25">
      <c r="A2806" s="91">
        <v>95816</v>
      </c>
      <c r="B2806" s="198" t="s">
        <v>2878</v>
      </c>
      <c r="C2806" s="198" t="s">
        <v>143</v>
      </c>
      <c r="D2806" s="199">
        <v>40.25</v>
      </c>
    </row>
    <row r="2807" spans="1:4" ht="13.5" x14ac:dyDescent="0.25">
      <c r="A2807" s="91">
        <v>95817</v>
      </c>
      <c r="B2807" s="198" t="s">
        <v>2879</v>
      </c>
      <c r="C2807" s="198" t="s">
        <v>143</v>
      </c>
      <c r="D2807" s="199">
        <v>41</v>
      </c>
    </row>
    <row r="2808" spans="1:4" ht="13.5" x14ac:dyDescent="0.25">
      <c r="A2808" s="91">
        <v>95818</v>
      </c>
      <c r="B2808" s="198" t="s">
        <v>2880</v>
      </c>
      <c r="C2808" s="198" t="s">
        <v>143</v>
      </c>
      <c r="D2808" s="199">
        <v>50.34</v>
      </c>
    </row>
    <row r="2809" spans="1:4" ht="13.5" x14ac:dyDescent="0.25">
      <c r="A2809" s="91">
        <v>97881</v>
      </c>
      <c r="B2809" s="198" t="s">
        <v>2881</v>
      </c>
      <c r="C2809" s="198" t="s">
        <v>143</v>
      </c>
      <c r="D2809" s="199">
        <v>88.92</v>
      </c>
    </row>
    <row r="2810" spans="1:4" ht="13.5" x14ac:dyDescent="0.25">
      <c r="A2810" s="91">
        <v>97882</v>
      </c>
      <c r="B2810" s="198" t="s">
        <v>2882</v>
      </c>
      <c r="C2810" s="198" t="s">
        <v>143</v>
      </c>
      <c r="D2810" s="199">
        <v>136.02000000000001</v>
      </c>
    </row>
    <row r="2811" spans="1:4" ht="13.5" x14ac:dyDescent="0.25">
      <c r="A2811" s="91">
        <v>97883</v>
      </c>
      <c r="B2811" s="198" t="s">
        <v>2883</v>
      </c>
      <c r="C2811" s="198" t="s">
        <v>143</v>
      </c>
      <c r="D2811" s="199">
        <v>258.24</v>
      </c>
    </row>
    <row r="2812" spans="1:4" ht="13.5" x14ac:dyDescent="0.25">
      <c r="A2812" s="91">
        <v>97884</v>
      </c>
      <c r="B2812" s="198" t="s">
        <v>2884</v>
      </c>
      <c r="C2812" s="198" t="s">
        <v>143</v>
      </c>
      <c r="D2812" s="199">
        <v>489.55</v>
      </c>
    </row>
    <row r="2813" spans="1:4" ht="13.5" x14ac:dyDescent="0.25">
      <c r="A2813" s="91">
        <v>97885</v>
      </c>
      <c r="B2813" s="198" t="s">
        <v>2885</v>
      </c>
      <c r="C2813" s="198" t="s">
        <v>143</v>
      </c>
      <c r="D2813" s="199">
        <v>751.49</v>
      </c>
    </row>
    <row r="2814" spans="1:4" ht="13.5" x14ac:dyDescent="0.25">
      <c r="A2814" s="91">
        <v>97886</v>
      </c>
      <c r="B2814" s="198" t="s">
        <v>2886</v>
      </c>
      <c r="C2814" s="198" t="s">
        <v>143</v>
      </c>
      <c r="D2814" s="199">
        <v>176.77</v>
      </c>
    </row>
    <row r="2815" spans="1:4" ht="13.5" x14ac:dyDescent="0.25">
      <c r="A2815" s="91">
        <v>97887</v>
      </c>
      <c r="B2815" s="198" t="s">
        <v>2887</v>
      </c>
      <c r="C2815" s="198" t="s">
        <v>143</v>
      </c>
      <c r="D2815" s="199">
        <v>280.01</v>
      </c>
    </row>
    <row r="2816" spans="1:4" ht="13.5" x14ac:dyDescent="0.25">
      <c r="A2816" s="91">
        <v>97888</v>
      </c>
      <c r="B2816" s="198" t="s">
        <v>2888</v>
      </c>
      <c r="C2816" s="198" t="s">
        <v>143</v>
      </c>
      <c r="D2816" s="199">
        <v>543.01</v>
      </c>
    </row>
    <row r="2817" spans="1:4" ht="13.5" x14ac:dyDescent="0.25">
      <c r="A2817" s="91">
        <v>97889</v>
      </c>
      <c r="B2817" s="198" t="s">
        <v>2889</v>
      </c>
      <c r="C2817" s="198" t="s">
        <v>143</v>
      </c>
      <c r="D2817" s="199">
        <v>725.39</v>
      </c>
    </row>
    <row r="2818" spans="1:4" ht="13.5" x14ac:dyDescent="0.25">
      <c r="A2818" s="91">
        <v>97890</v>
      </c>
      <c r="B2818" s="198" t="s">
        <v>2890</v>
      </c>
      <c r="C2818" s="198" t="s">
        <v>143</v>
      </c>
      <c r="D2818" s="199">
        <v>836.02</v>
      </c>
    </row>
    <row r="2819" spans="1:4" ht="13.5" x14ac:dyDescent="0.25">
      <c r="A2819" s="91">
        <v>97891</v>
      </c>
      <c r="B2819" s="198" t="s">
        <v>2891</v>
      </c>
      <c r="C2819" s="198" t="s">
        <v>143</v>
      </c>
      <c r="D2819" s="199">
        <v>193.94</v>
      </c>
    </row>
    <row r="2820" spans="1:4" ht="13.5" x14ac:dyDescent="0.25">
      <c r="A2820" s="91">
        <v>97892</v>
      </c>
      <c r="B2820" s="198" t="s">
        <v>2892</v>
      </c>
      <c r="C2820" s="198" t="s">
        <v>143</v>
      </c>
      <c r="D2820" s="199">
        <v>360.99</v>
      </c>
    </row>
    <row r="2821" spans="1:4" ht="13.5" x14ac:dyDescent="0.25">
      <c r="A2821" s="91">
        <v>97893</v>
      </c>
      <c r="B2821" s="198" t="s">
        <v>2893</v>
      </c>
      <c r="C2821" s="198" t="s">
        <v>143</v>
      </c>
      <c r="D2821" s="199">
        <v>493.3</v>
      </c>
    </row>
    <row r="2822" spans="1:4" ht="13.5" x14ac:dyDescent="0.25">
      <c r="A2822" s="91">
        <v>97894</v>
      </c>
      <c r="B2822" s="198" t="s">
        <v>2894</v>
      </c>
      <c r="C2822" s="198" t="s">
        <v>143</v>
      </c>
      <c r="D2822" s="199">
        <v>554.74</v>
      </c>
    </row>
    <row r="2823" spans="1:4" ht="13.5" x14ac:dyDescent="0.25">
      <c r="A2823" s="91">
        <v>93653</v>
      </c>
      <c r="B2823" s="198" t="s">
        <v>2895</v>
      </c>
      <c r="C2823" s="198" t="s">
        <v>143</v>
      </c>
      <c r="D2823" s="199">
        <v>10.99</v>
      </c>
    </row>
    <row r="2824" spans="1:4" ht="13.5" x14ac:dyDescent="0.25">
      <c r="A2824" s="91">
        <v>93654</v>
      </c>
      <c r="B2824" s="198" t="s">
        <v>2896</v>
      </c>
      <c r="C2824" s="198" t="s">
        <v>143</v>
      </c>
      <c r="D2824" s="199">
        <v>11.59</v>
      </c>
    </row>
    <row r="2825" spans="1:4" ht="13.5" x14ac:dyDescent="0.25">
      <c r="A2825" s="91">
        <v>93655</v>
      </c>
      <c r="B2825" s="198" t="s">
        <v>2897</v>
      </c>
      <c r="C2825" s="198" t="s">
        <v>143</v>
      </c>
      <c r="D2825" s="199">
        <v>12.76</v>
      </c>
    </row>
    <row r="2826" spans="1:4" ht="13.5" x14ac:dyDescent="0.25">
      <c r="A2826" s="91">
        <v>93656</v>
      </c>
      <c r="B2826" s="198" t="s">
        <v>2898</v>
      </c>
      <c r="C2826" s="198" t="s">
        <v>143</v>
      </c>
      <c r="D2826" s="199">
        <v>12.76</v>
      </c>
    </row>
    <row r="2827" spans="1:4" ht="13.5" x14ac:dyDescent="0.25">
      <c r="A2827" s="91">
        <v>93657</v>
      </c>
      <c r="B2827" s="198" t="s">
        <v>2899</v>
      </c>
      <c r="C2827" s="198" t="s">
        <v>143</v>
      </c>
      <c r="D2827" s="199">
        <v>14.19</v>
      </c>
    </row>
    <row r="2828" spans="1:4" ht="13.5" x14ac:dyDescent="0.25">
      <c r="A2828" s="91">
        <v>93658</v>
      </c>
      <c r="B2828" s="198" t="s">
        <v>2900</v>
      </c>
      <c r="C2828" s="198" t="s">
        <v>143</v>
      </c>
      <c r="D2828" s="199">
        <v>20.53</v>
      </c>
    </row>
    <row r="2829" spans="1:4" ht="13.5" x14ac:dyDescent="0.25">
      <c r="A2829" s="91">
        <v>93659</v>
      </c>
      <c r="B2829" s="198" t="s">
        <v>2901</v>
      </c>
      <c r="C2829" s="198" t="s">
        <v>143</v>
      </c>
      <c r="D2829" s="199">
        <v>23.42</v>
      </c>
    </row>
    <row r="2830" spans="1:4" ht="13.5" x14ac:dyDescent="0.25">
      <c r="A2830" s="91">
        <v>93660</v>
      </c>
      <c r="B2830" s="198" t="s">
        <v>2902</v>
      </c>
      <c r="C2830" s="198" t="s">
        <v>143</v>
      </c>
      <c r="D2830" s="199">
        <v>53.57</v>
      </c>
    </row>
    <row r="2831" spans="1:4" ht="13.5" x14ac:dyDescent="0.25">
      <c r="A2831" s="91">
        <v>93661</v>
      </c>
      <c r="B2831" s="198" t="s">
        <v>2903</v>
      </c>
      <c r="C2831" s="198" t="s">
        <v>143</v>
      </c>
      <c r="D2831" s="199">
        <v>54.79</v>
      </c>
    </row>
    <row r="2832" spans="1:4" ht="13.5" x14ac:dyDescent="0.25">
      <c r="A2832" s="91">
        <v>93662</v>
      </c>
      <c r="B2832" s="198" t="s">
        <v>2904</v>
      </c>
      <c r="C2832" s="198" t="s">
        <v>143</v>
      </c>
      <c r="D2832" s="199">
        <v>57.11</v>
      </c>
    </row>
    <row r="2833" spans="1:4" ht="13.5" x14ac:dyDescent="0.25">
      <c r="A2833" s="91">
        <v>93663</v>
      </c>
      <c r="B2833" s="198" t="s">
        <v>2905</v>
      </c>
      <c r="C2833" s="198" t="s">
        <v>143</v>
      </c>
      <c r="D2833" s="199">
        <v>57.11</v>
      </c>
    </row>
    <row r="2834" spans="1:4" ht="13.5" x14ac:dyDescent="0.25">
      <c r="A2834" s="91">
        <v>93664</v>
      </c>
      <c r="B2834" s="198" t="s">
        <v>2906</v>
      </c>
      <c r="C2834" s="198" t="s">
        <v>143</v>
      </c>
      <c r="D2834" s="199">
        <v>59.97</v>
      </c>
    </row>
    <row r="2835" spans="1:4" ht="13.5" x14ac:dyDescent="0.25">
      <c r="A2835" s="91">
        <v>93665</v>
      </c>
      <c r="B2835" s="198" t="s">
        <v>2907</v>
      </c>
      <c r="C2835" s="198" t="s">
        <v>143</v>
      </c>
      <c r="D2835" s="199">
        <v>63.74</v>
      </c>
    </row>
    <row r="2836" spans="1:4" ht="13.5" x14ac:dyDescent="0.25">
      <c r="A2836" s="91">
        <v>93666</v>
      </c>
      <c r="B2836" s="198" t="s">
        <v>2908</v>
      </c>
      <c r="C2836" s="198" t="s">
        <v>143</v>
      </c>
      <c r="D2836" s="199">
        <v>69.52</v>
      </c>
    </row>
    <row r="2837" spans="1:4" ht="13.5" x14ac:dyDescent="0.25">
      <c r="A2837" s="91">
        <v>93667</v>
      </c>
      <c r="B2837" s="198" t="s">
        <v>2909</v>
      </c>
      <c r="C2837" s="198" t="s">
        <v>143</v>
      </c>
      <c r="D2837" s="199">
        <v>67.040000000000006</v>
      </c>
    </row>
    <row r="2838" spans="1:4" ht="13.5" x14ac:dyDescent="0.25">
      <c r="A2838" s="91">
        <v>93668</v>
      </c>
      <c r="B2838" s="198" t="s">
        <v>2910</v>
      </c>
      <c r="C2838" s="198" t="s">
        <v>143</v>
      </c>
      <c r="D2838" s="199">
        <v>68.86</v>
      </c>
    </row>
    <row r="2839" spans="1:4" ht="13.5" x14ac:dyDescent="0.25">
      <c r="A2839" s="91">
        <v>93669</v>
      </c>
      <c r="B2839" s="198" t="s">
        <v>2911</v>
      </c>
      <c r="C2839" s="198" t="s">
        <v>143</v>
      </c>
      <c r="D2839" s="199">
        <v>72.349999999999994</v>
      </c>
    </row>
    <row r="2840" spans="1:4" ht="13.5" x14ac:dyDescent="0.25">
      <c r="A2840" s="91">
        <v>93670</v>
      </c>
      <c r="B2840" s="198" t="s">
        <v>2912</v>
      </c>
      <c r="C2840" s="198" t="s">
        <v>143</v>
      </c>
      <c r="D2840" s="199">
        <v>72.349999999999994</v>
      </c>
    </row>
    <row r="2841" spans="1:4" ht="13.5" x14ac:dyDescent="0.25">
      <c r="A2841" s="91">
        <v>93671</v>
      </c>
      <c r="B2841" s="198" t="s">
        <v>2913</v>
      </c>
      <c r="C2841" s="198" t="s">
        <v>143</v>
      </c>
      <c r="D2841" s="199">
        <v>76.63</v>
      </c>
    </row>
    <row r="2842" spans="1:4" ht="13.5" x14ac:dyDescent="0.25">
      <c r="A2842" s="91">
        <v>93672</v>
      </c>
      <c r="B2842" s="198" t="s">
        <v>2914</v>
      </c>
      <c r="C2842" s="198" t="s">
        <v>143</v>
      </c>
      <c r="D2842" s="199">
        <v>83.39</v>
      </c>
    </row>
    <row r="2843" spans="1:4" ht="13.5" x14ac:dyDescent="0.25">
      <c r="A2843" s="91">
        <v>93673</v>
      </c>
      <c r="B2843" s="198" t="s">
        <v>2915</v>
      </c>
      <c r="C2843" s="198" t="s">
        <v>143</v>
      </c>
      <c r="D2843" s="199">
        <v>92.08</v>
      </c>
    </row>
    <row r="2844" spans="1:4" ht="13.5" x14ac:dyDescent="0.25">
      <c r="A2844" s="91">
        <v>97359</v>
      </c>
      <c r="B2844" s="198" t="s">
        <v>2916</v>
      </c>
      <c r="C2844" s="198" t="s">
        <v>143</v>
      </c>
      <c r="D2844" s="200">
        <v>4262.42</v>
      </c>
    </row>
    <row r="2845" spans="1:4" ht="13.5" x14ac:dyDescent="0.25">
      <c r="A2845" s="91">
        <v>97360</v>
      </c>
      <c r="B2845" s="198" t="s">
        <v>2917</v>
      </c>
      <c r="C2845" s="198" t="s">
        <v>143</v>
      </c>
      <c r="D2845" s="200">
        <v>8231.23</v>
      </c>
    </row>
    <row r="2846" spans="1:4" ht="13.5" x14ac:dyDescent="0.25">
      <c r="A2846" s="91">
        <v>97361</v>
      </c>
      <c r="B2846" s="198" t="s">
        <v>2918</v>
      </c>
      <c r="C2846" s="198" t="s">
        <v>143</v>
      </c>
      <c r="D2846" s="200">
        <v>10974.98</v>
      </c>
    </row>
    <row r="2847" spans="1:4" ht="13.5" x14ac:dyDescent="0.25">
      <c r="A2847" s="91">
        <v>97362</v>
      </c>
      <c r="B2847" s="198" t="s">
        <v>2919</v>
      </c>
      <c r="C2847" s="198" t="s">
        <v>143</v>
      </c>
      <c r="D2847" s="200">
        <v>2715.8</v>
      </c>
    </row>
    <row r="2848" spans="1:4" ht="13.5" x14ac:dyDescent="0.25">
      <c r="A2848" s="91">
        <v>101875</v>
      </c>
      <c r="B2848" s="198" t="s">
        <v>2920</v>
      </c>
      <c r="C2848" s="198" t="s">
        <v>143</v>
      </c>
      <c r="D2848" s="199">
        <v>571.5</v>
      </c>
    </row>
    <row r="2849" spans="1:4" ht="13.5" x14ac:dyDescent="0.25">
      <c r="A2849" s="91">
        <v>101876</v>
      </c>
      <c r="B2849" s="198" t="s">
        <v>2921</v>
      </c>
      <c r="C2849" s="198" t="s">
        <v>143</v>
      </c>
      <c r="D2849" s="199">
        <v>92.11</v>
      </c>
    </row>
    <row r="2850" spans="1:4" ht="13.5" x14ac:dyDescent="0.25">
      <c r="A2850" s="91">
        <v>101877</v>
      </c>
      <c r="B2850" s="198" t="s">
        <v>2922</v>
      </c>
      <c r="C2850" s="198" t="s">
        <v>143</v>
      </c>
      <c r="D2850" s="199">
        <v>62.78</v>
      </c>
    </row>
    <row r="2851" spans="1:4" ht="13.5" x14ac:dyDescent="0.25">
      <c r="A2851" s="91">
        <v>101878</v>
      </c>
      <c r="B2851" s="198" t="s">
        <v>2923</v>
      </c>
      <c r="C2851" s="198" t="s">
        <v>143</v>
      </c>
      <c r="D2851" s="199">
        <v>777.22</v>
      </c>
    </row>
    <row r="2852" spans="1:4" ht="13.5" x14ac:dyDescent="0.25">
      <c r="A2852" s="91">
        <v>101879</v>
      </c>
      <c r="B2852" s="198" t="s">
        <v>2924</v>
      </c>
      <c r="C2852" s="198" t="s">
        <v>143</v>
      </c>
      <c r="D2852" s="199">
        <v>831.66</v>
      </c>
    </row>
    <row r="2853" spans="1:4" ht="13.5" x14ac:dyDescent="0.25">
      <c r="A2853" s="91">
        <v>101880</v>
      </c>
      <c r="B2853" s="198" t="s">
        <v>2925</v>
      </c>
      <c r="C2853" s="198" t="s">
        <v>143</v>
      </c>
      <c r="D2853" s="199">
        <v>956.18</v>
      </c>
    </row>
    <row r="2854" spans="1:4" ht="13.5" x14ac:dyDescent="0.25">
      <c r="A2854" s="91">
        <v>101881</v>
      </c>
      <c r="B2854" s="198" t="s">
        <v>2926</v>
      </c>
      <c r="C2854" s="198" t="s">
        <v>143</v>
      </c>
      <c r="D2854" s="200">
        <v>1383.92</v>
      </c>
    </row>
    <row r="2855" spans="1:4" ht="13.5" x14ac:dyDescent="0.25">
      <c r="A2855" s="91">
        <v>101882</v>
      </c>
      <c r="B2855" s="198" t="s">
        <v>2927</v>
      </c>
      <c r="C2855" s="198" t="s">
        <v>143</v>
      </c>
      <c r="D2855" s="200">
        <v>1973.31</v>
      </c>
    </row>
    <row r="2856" spans="1:4" ht="13.5" x14ac:dyDescent="0.25">
      <c r="A2856" s="91">
        <v>101883</v>
      </c>
      <c r="B2856" s="198" t="s">
        <v>2928</v>
      </c>
      <c r="C2856" s="198" t="s">
        <v>143</v>
      </c>
      <c r="D2856" s="199">
        <v>792.44</v>
      </c>
    </row>
    <row r="2857" spans="1:4" ht="13.5" x14ac:dyDescent="0.25">
      <c r="A2857" s="91">
        <v>101890</v>
      </c>
      <c r="B2857" s="198" t="s">
        <v>2929</v>
      </c>
      <c r="C2857" s="198" t="s">
        <v>143</v>
      </c>
      <c r="D2857" s="199">
        <v>15.26</v>
      </c>
    </row>
    <row r="2858" spans="1:4" ht="13.5" x14ac:dyDescent="0.25">
      <c r="A2858" s="91">
        <v>101891</v>
      </c>
      <c r="B2858" s="198" t="s">
        <v>2930</v>
      </c>
      <c r="C2858" s="198" t="s">
        <v>143</v>
      </c>
      <c r="D2858" s="199">
        <v>26.36</v>
      </c>
    </row>
    <row r="2859" spans="1:4" ht="13.5" x14ac:dyDescent="0.25">
      <c r="A2859" s="91">
        <v>101892</v>
      </c>
      <c r="B2859" s="198" t="s">
        <v>2931</v>
      </c>
      <c r="C2859" s="198" t="s">
        <v>143</v>
      </c>
      <c r="D2859" s="199">
        <v>67.58</v>
      </c>
    </row>
    <row r="2860" spans="1:4" ht="13.5" x14ac:dyDescent="0.25">
      <c r="A2860" s="91">
        <v>101893</v>
      </c>
      <c r="B2860" s="198" t="s">
        <v>2932</v>
      </c>
      <c r="C2860" s="198" t="s">
        <v>143</v>
      </c>
      <c r="D2860" s="199">
        <v>86.49</v>
      </c>
    </row>
    <row r="2861" spans="1:4" ht="13.5" x14ac:dyDescent="0.25">
      <c r="A2861" s="91">
        <v>101894</v>
      </c>
      <c r="B2861" s="198" t="s">
        <v>2933</v>
      </c>
      <c r="C2861" s="198" t="s">
        <v>143</v>
      </c>
      <c r="D2861" s="199">
        <v>148.74</v>
      </c>
    </row>
    <row r="2862" spans="1:4" ht="13.5" x14ac:dyDescent="0.25">
      <c r="A2862" s="91">
        <v>101895</v>
      </c>
      <c r="B2862" s="198" t="s">
        <v>2934</v>
      </c>
      <c r="C2862" s="198" t="s">
        <v>143</v>
      </c>
      <c r="D2862" s="199">
        <v>402.18</v>
      </c>
    </row>
    <row r="2863" spans="1:4" ht="13.5" x14ac:dyDescent="0.25">
      <c r="A2863" s="91">
        <v>101896</v>
      </c>
      <c r="B2863" s="198" t="s">
        <v>2935</v>
      </c>
      <c r="C2863" s="198" t="s">
        <v>143</v>
      </c>
      <c r="D2863" s="199">
        <v>601.26</v>
      </c>
    </row>
    <row r="2864" spans="1:4" ht="13.5" x14ac:dyDescent="0.25">
      <c r="A2864" s="91">
        <v>101897</v>
      </c>
      <c r="B2864" s="198" t="s">
        <v>2936</v>
      </c>
      <c r="C2864" s="198" t="s">
        <v>143</v>
      </c>
      <c r="D2864" s="199">
        <v>957.79</v>
      </c>
    </row>
    <row r="2865" spans="1:4" ht="13.5" x14ac:dyDescent="0.25">
      <c r="A2865" s="91">
        <v>101898</v>
      </c>
      <c r="B2865" s="198" t="s">
        <v>2937</v>
      </c>
      <c r="C2865" s="198" t="s">
        <v>143</v>
      </c>
      <c r="D2865" s="200">
        <v>1280.73</v>
      </c>
    </row>
    <row r="2866" spans="1:4" ht="13.5" x14ac:dyDescent="0.25">
      <c r="A2866" s="91">
        <v>101899</v>
      </c>
      <c r="B2866" s="198" t="s">
        <v>2938</v>
      </c>
      <c r="C2866" s="198" t="s">
        <v>143</v>
      </c>
      <c r="D2866" s="200">
        <v>2048.86</v>
      </c>
    </row>
    <row r="2867" spans="1:4" ht="13.5" x14ac:dyDescent="0.25">
      <c r="A2867" s="91">
        <v>101900</v>
      </c>
      <c r="B2867" s="198" t="s">
        <v>2939</v>
      </c>
      <c r="C2867" s="198" t="s">
        <v>143</v>
      </c>
      <c r="D2867" s="200">
        <v>4273.72</v>
      </c>
    </row>
    <row r="2868" spans="1:4" ht="13.5" x14ac:dyDescent="0.25">
      <c r="A2868" s="91">
        <v>101901</v>
      </c>
      <c r="B2868" s="198" t="s">
        <v>2940</v>
      </c>
      <c r="C2868" s="198" t="s">
        <v>143</v>
      </c>
      <c r="D2868" s="199">
        <v>114.55</v>
      </c>
    </row>
    <row r="2869" spans="1:4" ht="13.5" x14ac:dyDescent="0.25">
      <c r="A2869" s="91">
        <v>101902</v>
      </c>
      <c r="B2869" s="198" t="s">
        <v>2941</v>
      </c>
      <c r="C2869" s="198" t="s">
        <v>143</v>
      </c>
      <c r="D2869" s="199">
        <v>141.82</v>
      </c>
    </row>
    <row r="2870" spans="1:4" ht="13.5" x14ac:dyDescent="0.25">
      <c r="A2870" s="91">
        <v>101903</v>
      </c>
      <c r="B2870" s="198" t="s">
        <v>2942</v>
      </c>
      <c r="C2870" s="198" t="s">
        <v>143</v>
      </c>
      <c r="D2870" s="199">
        <v>295.5</v>
      </c>
    </row>
    <row r="2871" spans="1:4" ht="13.5" x14ac:dyDescent="0.25">
      <c r="A2871" s="91">
        <v>101904</v>
      </c>
      <c r="B2871" s="198" t="s">
        <v>2943</v>
      </c>
      <c r="C2871" s="198" t="s">
        <v>143</v>
      </c>
      <c r="D2871" s="200">
        <v>1077.96</v>
      </c>
    </row>
    <row r="2872" spans="1:4" ht="13.5" x14ac:dyDescent="0.25">
      <c r="A2872" s="91">
        <v>101938</v>
      </c>
      <c r="B2872" s="198" t="s">
        <v>2944</v>
      </c>
      <c r="C2872" s="198" t="s">
        <v>143</v>
      </c>
      <c r="D2872" s="199">
        <v>123.34</v>
      </c>
    </row>
    <row r="2873" spans="1:4" ht="13.5" x14ac:dyDescent="0.25">
      <c r="A2873" s="91">
        <v>101946</v>
      </c>
      <c r="B2873" s="198" t="s">
        <v>2945</v>
      </c>
      <c r="C2873" s="198" t="s">
        <v>143</v>
      </c>
      <c r="D2873" s="199">
        <v>175.22</v>
      </c>
    </row>
    <row r="2874" spans="1:4" ht="13.5" x14ac:dyDescent="0.25">
      <c r="A2874" s="91">
        <v>91945</v>
      </c>
      <c r="B2874" s="198" t="s">
        <v>2946</v>
      </c>
      <c r="C2874" s="198" t="s">
        <v>143</v>
      </c>
      <c r="D2874" s="199">
        <v>10.210000000000001</v>
      </c>
    </row>
    <row r="2875" spans="1:4" ht="13.5" x14ac:dyDescent="0.25">
      <c r="A2875" s="91">
        <v>91946</v>
      </c>
      <c r="B2875" s="198" t="s">
        <v>2947</v>
      </c>
      <c r="C2875" s="198" t="s">
        <v>143</v>
      </c>
      <c r="D2875" s="199">
        <v>8.61</v>
      </c>
    </row>
    <row r="2876" spans="1:4" ht="13.5" x14ac:dyDescent="0.25">
      <c r="A2876" s="91">
        <v>91947</v>
      </c>
      <c r="B2876" s="198" t="s">
        <v>2948</v>
      </c>
      <c r="C2876" s="198" t="s">
        <v>143</v>
      </c>
      <c r="D2876" s="199">
        <v>7.61</v>
      </c>
    </row>
    <row r="2877" spans="1:4" ht="13.5" x14ac:dyDescent="0.25">
      <c r="A2877" s="91">
        <v>91949</v>
      </c>
      <c r="B2877" s="198" t="s">
        <v>2949</v>
      </c>
      <c r="C2877" s="198" t="s">
        <v>143</v>
      </c>
      <c r="D2877" s="199">
        <v>15.79</v>
      </c>
    </row>
    <row r="2878" spans="1:4" ht="13.5" x14ac:dyDescent="0.25">
      <c r="A2878" s="91">
        <v>91950</v>
      </c>
      <c r="B2878" s="198" t="s">
        <v>2950</v>
      </c>
      <c r="C2878" s="198" t="s">
        <v>143</v>
      </c>
      <c r="D2878" s="199">
        <v>13.85</v>
      </c>
    </row>
    <row r="2879" spans="1:4" ht="13.5" x14ac:dyDescent="0.25">
      <c r="A2879" s="91">
        <v>91951</v>
      </c>
      <c r="B2879" s="198" t="s">
        <v>2951</v>
      </c>
      <c r="C2879" s="198" t="s">
        <v>143</v>
      </c>
      <c r="D2879" s="199">
        <v>12.68</v>
      </c>
    </row>
    <row r="2880" spans="1:4" ht="13.5" x14ac:dyDescent="0.25">
      <c r="A2880" s="91">
        <v>91952</v>
      </c>
      <c r="B2880" s="198" t="s">
        <v>2952</v>
      </c>
      <c r="C2880" s="198" t="s">
        <v>143</v>
      </c>
      <c r="D2880" s="199">
        <v>19.03</v>
      </c>
    </row>
    <row r="2881" spans="1:4" ht="13.5" x14ac:dyDescent="0.25">
      <c r="A2881" s="91">
        <v>91953</v>
      </c>
      <c r="B2881" s="198" t="s">
        <v>2953</v>
      </c>
      <c r="C2881" s="198" t="s">
        <v>143</v>
      </c>
      <c r="D2881" s="199">
        <v>27.64</v>
      </c>
    </row>
    <row r="2882" spans="1:4" ht="13.5" x14ac:dyDescent="0.25">
      <c r="A2882" s="91">
        <v>91954</v>
      </c>
      <c r="B2882" s="198" t="s">
        <v>2954</v>
      </c>
      <c r="C2882" s="198" t="s">
        <v>143</v>
      </c>
      <c r="D2882" s="199">
        <v>25.52</v>
      </c>
    </row>
    <row r="2883" spans="1:4" ht="13.5" x14ac:dyDescent="0.25">
      <c r="A2883" s="91">
        <v>91955</v>
      </c>
      <c r="B2883" s="198" t="s">
        <v>2955</v>
      </c>
      <c r="C2883" s="198" t="s">
        <v>143</v>
      </c>
      <c r="D2883" s="199">
        <v>34.130000000000003</v>
      </c>
    </row>
    <row r="2884" spans="1:4" ht="13.5" x14ac:dyDescent="0.25">
      <c r="A2884" s="91">
        <v>91956</v>
      </c>
      <c r="B2884" s="198" t="s">
        <v>2956</v>
      </c>
      <c r="C2884" s="198" t="s">
        <v>143</v>
      </c>
      <c r="D2884" s="199">
        <v>41.58</v>
      </c>
    </row>
    <row r="2885" spans="1:4" ht="13.5" x14ac:dyDescent="0.25">
      <c r="A2885" s="91">
        <v>91957</v>
      </c>
      <c r="B2885" s="198" t="s">
        <v>2957</v>
      </c>
      <c r="C2885" s="198" t="s">
        <v>143</v>
      </c>
      <c r="D2885" s="199">
        <v>50.19</v>
      </c>
    </row>
    <row r="2886" spans="1:4" ht="13.5" x14ac:dyDescent="0.25">
      <c r="A2886" s="91">
        <v>91958</v>
      </c>
      <c r="B2886" s="198" t="s">
        <v>2958</v>
      </c>
      <c r="C2886" s="198" t="s">
        <v>143</v>
      </c>
      <c r="D2886" s="199">
        <v>35.130000000000003</v>
      </c>
    </row>
    <row r="2887" spans="1:4" ht="13.5" x14ac:dyDescent="0.25">
      <c r="A2887" s="91">
        <v>91959</v>
      </c>
      <c r="B2887" s="198" t="s">
        <v>2959</v>
      </c>
      <c r="C2887" s="198" t="s">
        <v>143</v>
      </c>
      <c r="D2887" s="199">
        <v>43.74</v>
      </c>
    </row>
    <row r="2888" spans="1:4" ht="13.5" x14ac:dyDescent="0.25">
      <c r="A2888" s="91">
        <v>91960</v>
      </c>
      <c r="B2888" s="198" t="s">
        <v>2960</v>
      </c>
      <c r="C2888" s="198" t="s">
        <v>143</v>
      </c>
      <c r="D2888" s="199">
        <v>48.08</v>
      </c>
    </row>
    <row r="2889" spans="1:4" ht="13.5" x14ac:dyDescent="0.25">
      <c r="A2889" s="91">
        <v>91961</v>
      </c>
      <c r="B2889" s="198" t="s">
        <v>2961</v>
      </c>
      <c r="C2889" s="198" t="s">
        <v>143</v>
      </c>
      <c r="D2889" s="199">
        <v>56.69</v>
      </c>
    </row>
    <row r="2890" spans="1:4" ht="13.5" x14ac:dyDescent="0.25">
      <c r="A2890" s="91">
        <v>91962</v>
      </c>
      <c r="B2890" s="198" t="s">
        <v>2962</v>
      </c>
      <c r="C2890" s="198" t="s">
        <v>143</v>
      </c>
      <c r="D2890" s="199">
        <v>64.180000000000007</v>
      </c>
    </row>
    <row r="2891" spans="1:4" ht="13.5" x14ac:dyDescent="0.25">
      <c r="A2891" s="91">
        <v>91963</v>
      </c>
      <c r="B2891" s="198" t="s">
        <v>2963</v>
      </c>
      <c r="C2891" s="198" t="s">
        <v>143</v>
      </c>
      <c r="D2891" s="199">
        <v>72.790000000000006</v>
      </c>
    </row>
    <row r="2892" spans="1:4" ht="13.5" x14ac:dyDescent="0.25">
      <c r="A2892" s="91">
        <v>91964</v>
      </c>
      <c r="B2892" s="198" t="s">
        <v>2964</v>
      </c>
      <c r="C2892" s="198" t="s">
        <v>143</v>
      </c>
      <c r="D2892" s="199">
        <v>57.68</v>
      </c>
    </row>
    <row r="2893" spans="1:4" ht="13.5" x14ac:dyDescent="0.25">
      <c r="A2893" s="91">
        <v>91965</v>
      </c>
      <c r="B2893" s="198" t="s">
        <v>2965</v>
      </c>
      <c r="C2893" s="198" t="s">
        <v>143</v>
      </c>
      <c r="D2893" s="199">
        <v>66.290000000000006</v>
      </c>
    </row>
    <row r="2894" spans="1:4" ht="13.5" x14ac:dyDescent="0.25">
      <c r="A2894" s="91">
        <v>91966</v>
      </c>
      <c r="B2894" s="198" t="s">
        <v>2966</v>
      </c>
      <c r="C2894" s="198" t="s">
        <v>143</v>
      </c>
      <c r="D2894" s="199">
        <v>51.24</v>
      </c>
    </row>
    <row r="2895" spans="1:4" ht="13.5" x14ac:dyDescent="0.25">
      <c r="A2895" s="91">
        <v>91967</v>
      </c>
      <c r="B2895" s="198" t="s">
        <v>2967</v>
      </c>
      <c r="C2895" s="198" t="s">
        <v>143</v>
      </c>
      <c r="D2895" s="199">
        <v>59.85</v>
      </c>
    </row>
    <row r="2896" spans="1:4" ht="13.5" x14ac:dyDescent="0.25">
      <c r="A2896" s="91">
        <v>91968</v>
      </c>
      <c r="B2896" s="198" t="s">
        <v>2968</v>
      </c>
      <c r="C2896" s="198" t="s">
        <v>143</v>
      </c>
      <c r="D2896" s="199">
        <v>70.63</v>
      </c>
    </row>
    <row r="2897" spans="1:4" ht="13.5" x14ac:dyDescent="0.25">
      <c r="A2897" s="91">
        <v>91969</v>
      </c>
      <c r="B2897" s="198" t="s">
        <v>2969</v>
      </c>
      <c r="C2897" s="198" t="s">
        <v>143</v>
      </c>
      <c r="D2897" s="199">
        <v>79.239999999999995</v>
      </c>
    </row>
    <row r="2898" spans="1:4" ht="13.5" x14ac:dyDescent="0.25">
      <c r="A2898" s="91">
        <v>91970</v>
      </c>
      <c r="B2898" s="198" t="s">
        <v>2970</v>
      </c>
      <c r="C2898" s="198" t="s">
        <v>143</v>
      </c>
      <c r="D2898" s="199">
        <v>74.14</v>
      </c>
    </row>
    <row r="2899" spans="1:4" ht="13.5" x14ac:dyDescent="0.25">
      <c r="A2899" s="91">
        <v>91971</v>
      </c>
      <c r="B2899" s="198" t="s">
        <v>2971</v>
      </c>
      <c r="C2899" s="198" t="s">
        <v>143</v>
      </c>
      <c r="D2899" s="199">
        <v>87.99</v>
      </c>
    </row>
    <row r="2900" spans="1:4" ht="13.5" x14ac:dyDescent="0.25">
      <c r="A2900" s="91">
        <v>91972</v>
      </c>
      <c r="B2900" s="198" t="s">
        <v>2972</v>
      </c>
      <c r="C2900" s="198" t="s">
        <v>143</v>
      </c>
      <c r="D2900" s="199">
        <v>80.63</v>
      </c>
    </row>
    <row r="2901" spans="1:4" ht="13.5" x14ac:dyDescent="0.25">
      <c r="A2901" s="91">
        <v>91973</v>
      </c>
      <c r="B2901" s="198" t="s">
        <v>2973</v>
      </c>
      <c r="C2901" s="198" t="s">
        <v>143</v>
      </c>
      <c r="D2901" s="199">
        <v>94.48</v>
      </c>
    </row>
    <row r="2902" spans="1:4" ht="13.5" x14ac:dyDescent="0.25">
      <c r="A2902" s="91">
        <v>91974</v>
      </c>
      <c r="B2902" s="198" t="s">
        <v>2974</v>
      </c>
      <c r="C2902" s="198" t="s">
        <v>143</v>
      </c>
      <c r="D2902" s="199">
        <v>67.64</v>
      </c>
    </row>
    <row r="2903" spans="1:4" ht="13.5" x14ac:dyDescent="0.25">
      <c r="A2903" s="91">
        <v>91975</v>
      </c>
      <c r="B2903" s="198" t="s">
        <v>2975</v>
      </c>
      <c r="C2903" s="198" t="s">
        <v>143</v>
      </c>
      <c r="D2903" s="199">
        <v>81.489999999999995</v>
      </c>
    </row>
    <row r="2904" spans="1:4" ht="13.5" x14ac:dyDescent="0.25">
      <c r="A2904" s="91">
        <v>91976</v>
      </c>
      <c r="B2904" s="198" t="s">
        <v>2976</v>
      </c>
      <c r="C2904" s="198" t="s">
        <v>143</v>
      </c>
      <c r="D2904" s="199">
        <v>99.94</v>
      </c>
    </row>
    <row r="2905" spans="1:4" ht="13.5" x14ac:dyDescent="0.25">
      <c r="A2905" s="91">
        <v>91977</v>
      </c>
      <c r="B2905" s="198" t="s">
        <v>2977</v>
      </c>
      <c r="C2905" s="198" t="s">
        <v>143</v>
      </c>
      <c r="D2905" s="199">
        <v>113.79</v>
      </c>
    </row>
    <row r="2906" spans="1:4" ht="13.5" x14ac:dyDescent="0.25">
      <c r="A2906" s="91">
        <v>91978</v>
      </c>
      <c r="B2906" s="198" t="s">
        <v>2978</v>
      </c>
      <c r="C2906" s="198" t="s">
        <v>143</v>
      </c>
      <c r="D2906" s="199">
        <v>41.31</v>
      </c>
    </row>
    <row r="2907" spans="1:4" ht="13.5" x14ac:dyDescent="0.25">
      <c r="A2907" s="91">
        <v>91979</v>
      </c>
      <c r="B2907" s="198" t="s">
        <v>2979</v>
      </c>
      <c r="C2907" s="198" t="s">
        <v>143</v>
      </c>
      <c r="D2907" s="199">
        <v>49.92</v>
      </c>
    </row>
    <row r="2908" spans="1:4" ht="13.5" x14ac:dyDescent="0.25">
      <c r="A2908" s="91">
        <v>91980</v>
      </c>
      <c r="B2908" s="198" t="s">
        <v>2980</v>
      </c>
      <c r="C2908" s="198" t="s">
        <v>143</v>
      </c>
      <c r="D2908" s="199">
        <v>39.9</v>
      </c>
    </row>
    <row r="2909" spans="1:4" ht="13.5" x14ac:dyDescent="0.25">
      <c r="A2909" s="91">
        <v>91981</v>
      </c>
      <c r="B2909" s="198" t="s">
        <v>2981</v>
      </c>
      <c r="C2909" s="198" t="s">
        <v>143</v>
      </c>
      <c r="D2909" s="199">
        <v>48.51</v>
      </c>
    </row>
    <row r="2910" spans="1:4" ht="13.5" x14ac:dyDescent="0.25">
      <c r="A2910" s="91">
        <v>91982</v>
      </c>
      <c r="B2910" s="198" t="s">
        <v>2982</v>
      </c>
      <c r="C2910" s="198" t="s">
        <v>143</v>
      </c>
      <c r="D2910" s="199">
        <v>100.55</v>
      </c>
    </row>
    <row r="2911" spans="1:4" ht="13.5" x14ac:dyDescent="0.25">
      <c r="A2911" s="91">
        <v>91983</v>
      </c>
      <c r="B2911" s="198" t="s">
        <v>2983</v>
      </c>
      <c r="C2911" s="198" t="s">
        <v>143</v>
      </c>
      <c r="D2911" s="199">
        <v>109.16</v>
      </c>
    </row>
    <row r="2912" spans="1:4" ht="13.5" x14ac:dyDescent="0.25">
      <c r="A2912" s="91">
        <v>91984</v>
      </c>
      <c r="B2912" s="198" t="s">
        <v>2984</v>
      </c>
      <c r="C2912" s="198" t="s">
        <v>143</v>
      </c>
      <c r="D2912" s="199">
        <v>17.73</v>
      </c>
    </row>
    <row r="2913" spans="1:4" ht="13.5" x14ac:dyDescent="0.25">
      <c r="A2913" s="91">
        <v>91985</v>
      </c>
      <c r="B2913" s="198" t="s">
        <v>2985</v>
      </c>
      <c r="C2913" s="198" t="s">
        <v>143</v>
      </c>
      <c r="D2913" s="199">
        <v>26.34</v>
      </c>
    </row>
    <row r="2914" spans="1:4" ht="13.5" x14ac:dyDescent="0.25">
      <c r="A2914" s="91">
        <v>91986</v>
      </c>
      <c r="B2914" s="198" t="s">
        <v>2986</v>
      </c>
      <c r="C2914" s="198" t="s">
        <v>143</v>
      </c>
      <c r="D2914" s="199">
        <v>38.700000000000003</v>
      </c>
    </row>
    <row r="2915" spans="1:4" ht="13.5" x14ac:dyDescent="0.25">
      <c r="A2915" s="91">
        <v>91987</v>
      </c>
      <c r="B2915" s="198" t="s">
        <v>2987</v>
      </c>
      <c r="C2915" s="198" t="s">
        <v>143</v>
      </c>
      <c r="D2915" s="199">
        <v>47.31</v>
      </c>
    </row>
    <row r="2916" spans="1:4" ht="13.5" x14ac:dyDescent="0.25">
      <c r="A2916" s="91">
        <v>91988</v>
      </c>
      <c r="B2916" s="198" t="s">
        <v>2988</v>
      </c>
      <c r="C2916" s="198" t="s">
        <v>143</v>
      </c>
      <c r="D2916" s="199">
        <v>22.47</v>
      </c>
    </row>
    <row r="2917" spans="1:4" ht="13.5" x14ac:dyDescent="0.25">
      <c r="A2917" s="91">
        <v>91989</v>
      </c>
      <c r="B2917" s="198" t="s">
        <v>2989</v>
      </c>
      <c r="C2917" s="198" t="s">
        <v>143</v>
      </c>
      <c r="D2917" s="199">
        <v>31.08</v>
      </c>
    </row>
    <row r="2918" spans="1:4" ht="13.5" x14ac:dyDescent="0.25">
      <c r="A2918" s="91">
        <v>91990</v>
      </c>
      <c r="B2918" s="198" t="s">
        <v>2990</v>
      </c>
      <c r="C2918" s="198" t="s">
        <v>143</v>
      </c>
      <c r="D2918" s="199">
        <v>33.4</v>
      </c>
    </row>
    <row r="2919" spans="1:4" ht="13.5" x14ac:dyDescent="0.25">
      <c r="A2919" s="91">
        <v>91991</v>
      </c>
      <c r="B2919" s="198" t="s">
        <v>2991</v>
      </c>
      <c r="C2919" s="198" t="s">
        <v>143</v>
      </c>
      <c r="D2919" s="199">
        <v>35.950000000000003</v>
      </c>
    </row>
    <row r="2920" spans="1:4" ht="13.5" x14ac:dyDescent="0.25">
      <c r="A2920" s="91">
        <v>91992</v>
      </c>
      <c r="B2920" s="198" t="s">
        <v>2992</v>
      </c>
      <c r="C2920" s="198" t="s">
        <v>143</v>
      </c>
      <c r="D2920" s="199">
        <v>42.01</v>
      </c>
    </row>
    <row r="2921" spans="1:4" ht="13.5" x14ac:dyDescent="0.25">
      <c r="A2921" s="91">
        <v>91993</v>
      </c>
      <c r="B2921" s="198" t="s">
        <v>2993</v>
      </c>
      <c r="C2921" s="198" t="s">
        <v>143</v>
      </c>
      <c r="D2921" s="199">
        <v>44.56</v>
      </c>
    </row>
    <row r="2922" spans="1:4" ht="13.5" x14ac:dyDescent="0.25">
      <c r="A2922" s="91">
        <v>91994</v>
      </c>
      <c r="B2922" s="198" t="s">
        <v>2994</v>
      </c>
      <c r="C2922" s="198" t="s">
        <v>143</v>
      </c>
      <c r="D2922" s="199">
        <v>24.2</v>
      </c>
    </row>
    <row r="2923" spans="1:4" ht="13.5" x14ac:dyDescent="0.25">
      <c r="A2923" s="91">
        <v>91995</v>
      </c>
      <c r="B2923" s="198" t="s">
        <v>2995</v>
      </c>
      <c r="C2923" s="198" t="s">
        <v>143</v>
      </c>
      <c r="D2923" s="199">
        <v>26.75</v>
      </c>
    </row>
    <row r="2924" spans="1:4" ht="13.5" x14ac:dyDescent="0.25">
      <c r="A2924" s="91">
        <v>91996</v>
      </c>
      <c r="B2924" s="198" t="s">
        <v>2996</v>
      </c>
      <c r="C2924" s="198" t="s">
        <v>143</v>
      </c>
      <c r="D2924" s="199">
        <v>32.81</v>
      </c>
    </row>
    <row r="2925" spans="1:4" ht="13.5" x14ac:dyDescent="0.25">
      <c r="A2925" s="91">
        <v>91997</v>
      </c>
      <c r="B2925" s="198" t="s">
        <v>2997</v>
      </c>
      <c r="C2925" s="198" t="s">
        <v>143</v>
      </c>
      <c r="D2925" s="199">
        <v>35.36</v>
      </c>
    </row>
    <row r="2926" spans="1:4" ht="13.5" x14ac:dyDescent="0.25">
      <c r="A2926" s="91">
        <v>91998</v>
      </c>
      <c r="B2926" s="198" t="s">
        <v>2998</v>
      </c>
      <c r="C2926" s="198" t="s">
        <v>143</v>
      </c>
      <c r="D2926" s="199">
        <v>20.63</v>
      </c>
    </row>
    <row r="2927" spans="1:4" ht="13.5" x14ac:dyDescent="0.25">
      <c r="A2927" s="91">
        <v>91999</v>
      </c>
      <c r="B2927" s="198" t="s">
        <v>2999</v>
      </c>
      <c r="C2927" s="198" t="s">
        <v>143</v>
      </c>
      <c r="D2927" s="199">
        <v>23.18</v>
      </c>
    </row>
    <row r="2928" spans="1:4" ht="13.5" x14ac:dyDescent="0.25">
      <c r="A2928" s="91">
        <v>92000</v>
      </c>
      <c r="B2928" s="198" t="s">
        <v>3000</v>
      </c>
      <c r="C2928" s="198" t="s">
        <v>143</v>
      </c>
      <c r="D2928" s="199">
        <v>29.24</v>
      </c>
    </row>
    <row r="2929" spans="1:4" ht="13.5" x14ac:dyDescent="0.25">
      <c r="A2929" s="91">
        <v>92001</v>
      </c>
      <c r="B2929" s="198" t="s">
        <v>3001</v>
      </c>
      <c r="C2929" s="198" t="s">
        <v>143</v>
      </c>
      <c r="D2929" s="199">
        <v>31.79</v>
      </c>
    </row>
    <row r="2930" spans="1:4" ht="13.5" x14ac:dyDescent="0.25">
      <c r="A2930" s="91">
        <v>92002</v>
      </c>
      <c r="B2930" s="198" t="s">
        <v>3002</v>
      </c>
      <c r="C2930" s="198" t="s">
        <v>143</v>
      </c>
      <c r="D2930" s="199">
        <v>45.44</v>
      </c>
    </row>
    <row r="2931" spans="1:4" ht="13.5" x14ac:dyDescent="0.25">
      <c r="A2931" s="91">
        <v>92003</v>
      </c>
      <c r="B2931" s="198" t="s">
        <v>3003</v>
      </c>
      <c r="C2931" s="198" t="s">
        <v>143</v>
      </c>
      <c r="D2931" s="199">
        <v>50.54</v>
      </c>
    </row>
    <row r="2932" spans="1:4" ht="13.5" x14ac:dyDescent="0.25">
      <c r="A2932" s="91">
        <v>92004</v>
      </c>
      <c r="B2932" s="198" t="s">
        <v>3004</v>
      </c>
      <c r="C2932" s="198" t="s">
        <v>143</v>
      </c>
      <c r="D2932" s="199">
        <v>54.05</v>
      </c>
    </row>
    <row r="2933" spans="1:4" ht="13.5" x14ac:dyDescent="0.25">
      <c r="A2933" s="91">
        <v>92005</v>
      </c>
      <c r="B2933" s="198" t="s">
        <v>3005</v>
      </c>
      <c r="C2933" s="198" t="s">
        <v>143</v>
      </c>
      <c r="D2933" s="199">
        <v>59.15</v>
      </c>
    </row>
    <row r="2934" spans="1:4" ht="13.5" x14ac:dyDescent="0.25">
      <c r="A2934" s="91">
        <v>92006</v>
      </c>
      <c r="B2934" s="198" t="s">
        <v>3006</v>
      </c>
      <c r="C2934" s="198" t="s">
        <v>143</v>
      </c>
      <c r="D2934" s="199">
        <v>38.299999999999997</v>
      </c>
    </row>
    <row r="2935" spans="1:4" ht="13.5" x14ac:dyDescent="0.25">
      <c r="A2935" s="91">
        <v>92007</v>
      </c>
      <c r="B2935" s="198" t="s">
        <v>3007</v>
      </c>
      <c r="C2935" s="198" t="s">
        <v>143</v>
      </c>
      <c r="D2935" s="199">
        <v>43.4</v>
      </c>
    </row>
    <row r="2936" spans="1:4" ht="13.5" x14ac:dyDescent="0.25">
      <c r="A2936" s="91">
        <v>92008</v>
      </c>
      <c r="B2936" s="198" t="s">
        <v>3008</v>
      </c>
      <c r="C2936" s="198" t="s">
        <v>143</v>
      </c>
      <c r="D2936" s="199">
        <v>46.91</v>
      </c>
    </row>
    <row r="2937" spans="1:4" ht="13.5" x14ac:dyDescent="0.25">
      <c r="A2937" s="91">
        <v>92009</v>
      </c>
      <c r="B2937" s="198" t="s">
        <v>3009</v>
      </c>
      <c r="C2937" s="198" t="s">
        <v>143</v>
      </c>
      <c r="D2937" s="199">
        <v>52.01</v>
      </c>
    </row>
    <row r="2938" spans="1:4" ht="13.5" x14ac:dyDescent="0.25">
      <c r="A2938" s="91">
        <v>92010</v>
      </c>
      <c r="B2938" s="198" t="s">
        <v>3010</v>
      </c>
      <c r="C2938" s="198" t="s">
        <v>143</v>
      </c>
      <c r="D2938" s="199">
        <v>66.67</v>
      </c>
    </row>
    <row r="2939" spans="1:4" ht="13.5" x14ac:dyDescent="0.25">
      <c r="A2939" s="91">
        <v>92011</v>
      </c>
      <c r="B2939" s="198" t="s">
        <v>3011</v>
      </c>
      <c r="C2939" s="198" t="s">
        <v>143</v>
      </c>
      <c r="D2939" s="199">
        <v>74.319999999999993</v>
      </c>
    </row>
    <row r="2940" spans="1:4" ht="13.5" x14ac:dyDescent="0.25">
      <c r="A2940" s="91">
        <v>92012</v>
      </c>
      <c r="B2940" s="198" t="s">
        <v>3012</v>
      </c>
      <c r="C2940" s="198" t="s">
        <v>143</v>
      </c>
      <c r="D2940" s="199">
        <v>75.28</v>
      </c>
    </row>
    <row r="2941" spans="1:4" ht="13.5" x14ac:dyDescent="0.25">
      <c r="A2941" s="91">
        <v>92013</v>
      </c>
      <c r="B2941" s="198" t="s">
        <v>3013</v>
      </c>
      <c r="C2941" s="198" t="s">
        <v>143</v>
      </c>
      <c r="D2941" s="199">
        <v>82.93</v>
      </c>
    </row>
    <row r="2942" spans="1:4" ht="13.5" x14ac:dyDescent="0.25">
      <c r="A2942" s="91">
        <v>92014</v>
      </c>
      <c r="B2942" s="198" t="s">
        <v>3014</v>
      </c>
      <c r="C2942" s="198" t="s">
        <v>143</v>
      </c>
      <c r="D2942" s="199">
        <v>55.97</v>
      </c>
    </row>
    <row r="2943" spans="1:4" ht="13.5" x14ac:dyDescent="0.25">
      <c r="A2943" s="91">
        <v>92015</v>
      </c>
      <c r="B2943" s="198" t="s">
        <v>3015</v>
      </c>
      <c r="C2943" s="198" t="s">
        <v>143</v>
      </c>
      <c r="D2943" s="199">
        <v>63.62</v>
      </c>
    </row>
    <row r="2944" spans="1:4" ht="13.5" x14ac:dyDescent="0.25">
      <c r="A2944" s="91">
        <v>92016</v>
      </c>
      <c r="B2944" s="198" t="s">
        <v>3016</v>
      </c>
      <c r="C2944" s="198" t="s">
        <v>143</v>
      </c>
      <c r="D2944" s="199">
        <v>64.58</v>
      </c>
    </row>
    <row r="2945" spans="1:4" ht="13.5" x14ac:dyDescent="0.25">
      <c r="A2945" s="91">
        <v>92017</v>
      </c>
      <c r="B2945" s="198" t="s">
        <v>3017</v>
      </c>
      <c r="C2945" s="198" t="s">
        <v>143</v>
      </c>
      <c r="D2945" s="199">
        <v>72.23</v>
      </c>
    </row>
    <row r="2946" spans="1:4" ht="13.5" x14ac:dyDescent="0.25">
      <c r="A2946" s="91">
        <v>92018</v>
      </c>
      <c r="B2946" s="198" t="s">
        <v>3018</v>
      </c>
      <c r="C2946" s="198" t="s">
        <v>143</v>
      </c>
      <c r="D2946" s="199">
        <v>74.12</v>
      </c>
    </row>
    <row r="2947" spans="1:4" ht="13.5" x14ac:dyDescent="0.25">
      <c r="A2947" s="91">
        <v>92019</v>
      </c>
      <c r="B2947" s="198" t="s">
        <v>3019</v>
      </c>
      <c r="C2947" s="198" t="s">
        <v>143</v>
      </c>
      <c r="D2947" s="199">
        <v>87.97</v>
      </c>
    </row>
    <row r="2948" spans="1:4" ht="13.5" x14ac:dyDescent="0.25">
      <c r="A2948" s="91">
        <v>92020</v>
      </c>
      <c r="B2948" s="198" t="s">
        <v>3020</v>
      </c>
      <c r="C2948" s="198" t="s">
        <v>143</v>
      </c>
      <c r="D2948" s="199">
        <v>109.7</v>
      </c>
    </row>
    <row r="2949" spans="1:4" ht="13.5" x14ac:dyDescent="0.25">
      <c r="A2949" s="91">
        <v>92021</v>
      </c>
      <c r="B2949" s="198" t="s">
        <v>3021</v>
      </c>
      <c r="C2949" s="198" t="s">
        <v>143</v>
      </c>
      <c r="D2949" s="199">
        <v>123.55</v>
      </c>
    </row>
    <row r="2950" spans="1:4" ht="13.5" x14ac:dyDescent="0.25">
      <c r="A2950" s="91">
        <v>92022</v>
      </c>
      <c r="B2950" s="198" t="s">
        <v>3022</v>
      </c>
      <c r="C2950" s="198" t="s">
        <v>143</v>
      </c>
      <c r="D2950" s="199">
        <v>40.26</v>
      </c>
    </row>
    <row r="2951" spans="1:4" ht="13.5" x14ac:dyDescent="0.25">
      <c r="A2951" s="91">
        <v>92023</v>
      </c>
      <c r="B2951" s="198" t="s">
        <v>3023</v>
      </c>
      <c r="C2951" s="198" t="s">
        <v>143</v>
      </c>
      <c r="D2951" s="199">
        <v>48.87</v>
      </c>
    </row>
    <row r="2952" spans="1:4" ht="13.5" x14ac:dyDescent="0.25">
      <c r="A2952" s="91">
        <v>92024</v>
      </c>
      <c r="B2952" s="198" t="s">
        <v>3024</v>
      </c>
      <c r="C2952" s="198" t="s">
        <v>143</v>
      </c>
      <c r="D2952" s="199">
        <v>61.54</v>
      </c>
    </row>
    <row r="2953" spans="1:4" ht="13.5" x14ac:dyDescent="0.25">
      <c r="A2953" s="91">
        <v>92025</v>
      </c>
      <c r="B2953" s="198" t="s">
        <v>3025</v>
      </c>
      <c r="C2953" s="198" t="s">
        <v>143</v>
      </c>
      <c r="D2953" s="199">
        <v>70.150000000000006</v>
      </c>
    </row>
    <row r="2954" spans="1:4" ht="13.5" x14ac:dyDescent="0.25">
      <c r="A2954" s="91">
        <v>92026</v>
      </c>
      <c r="B2954" s="198" t="s">
        <v>3026</v>
      </c>
      <c r="C2954" s="198" t="s">
        <v>143</v>
      </c>
      <c r="D2954" s="199">
        <v>56.36</v>
      </c>
    </row>
    <row r="2955" spans="1:4" ht="13.5" x14ac:dyDescent="0.25">
      <c r="A2955" s="91">
        <v>92027</v>
      </c>
      <c r="B2955" s="198" t="s">
        <v>3027</v>
      </c>
      <c r="C2955" s="198" t="s">
        <v>143</v>
      </c>
      <c r="D2955" s="199">
        <v>64.97</v>
      </c>
    </row>
    <row r="2956" spans="1:4" ht="13.5" x14ac:dyDescent="0.25">
      <c r="A2956" s="91">
        <v>92028</v>
      </c>
      <c r="B2956" s="198" t="s">
        <v>3028</v>
      </c>
      <c r="C2956" s="198" t="s">
        <v>143</v>
      </c>
      <c r="D2956" s="199">
        <v>46.76</v>
      </c>
    </row>
    <row r="2957" spans="1:4" ht="13.5" x14ac:dyDescent="0.25">
      <c r="A2957" s="91">
        <v>92029</v>
      </c>
      <c r="B2957" s="198" t="s">
        <v>3029</v>
      </c>
      <c r="C2957" s="198" t="s">
        <v>143</v>
      </c>
      <c r="D2957" s="199">
        <v>55.37</v>
      </c>
    </row>
    <row r="2958" spans="1:4" ht="13.5" x14ac:dyDescent="0.25">
      <c r="A2958" s="91">
        <v>92030</v>
      </c>
      <c r="B2958" s="198" t="s">
        <v>3030</v>
      </c>
      <c r="C2958" s="198" t="s">
        <v>143</v>
      </c>
      <c r="D2958" s="199">
        <v>67.989999999999995</v>
      </c>
    </row>
    <row r="2959" spans="1:4" ht="13.5" x14ac:dyDescent="0.25">
      <c r="A2959" s="91">
        <v>92031</v>
      </c>
      <c r="B2959" s="198" t="s">
        <v>3031</v>
      </c>
      <c r="C2959" s="198" t="s">
        <v>143</v>
      </c>
      <c r="D2959" s="199">
        <v>76.599999999999994</v>
      </c>
    </row>
    <row r="2960" spans="1:4" ht="13.5" x14ac:dyDescent="0.25">
      <c r="A2960" s="91">
        <v>92032</v>
      </c>
      <c r="B2960" s="198" t="s">
        <v>3032</v>
      </c>
      <c r="C2960" s="198" t="s">
        <v>143</v>
      </c>
      <c r="D2960" s="199">
        <v>69.31</v>
      </c>
    </row>
    <row r="2961" spans="1:4" ht="13.5" x14ac:dyDescent="0.25">
      <c r="A2961" s="91">
        <v>92033</v>
      </c>
      <c r="B2961" s="198" t="s">
        <v>3033</v>
      </c>
      <c r="C2961" s="198" t="s">
        <v>143</v>
      </c>
      <c r="D2961" s="199">
        <v>77.92</v>
      </c>
    </row>
    <row r="2962" spans="1:4" ht="13.5" x14ac:dyDescent="0.25">
      <c r="A2962" s="91">
        <v>92034</v>
      </c>
      <c r="B2962" s="198" t="s">
        <v>3034</v>
      </c>
      <c r="C2962" s="198" t="s">
        <v>143</v>
      </c>
      <c r="D2962" s="199">
        <v>62.86</v>
      </c>
    </row>
    <row r="2963" spans="1:4" ht="13.5" x14ac:dyDescent="0.25">
      <c r="A2963" s="91">
        <v>92035</v>
      </c>
      <c r="B2963" s="198" t="s">
        <v>3035</v>
      </c>
      <c r="C2963" s="198" t="s">
        <v>143</v>
      </c>
      <c r="D2963" s="199">
        <v>71.47</v>
      </c>
    </row>
    <row r="2964" spans="1:4" ht="13.5" x14ac:dyDescent="0.25">
      <c r="A2964" s="91">
        <v>97583</v>
      </c>
      <c r="B2964" s="198" t="s">
        <v>3036</v>
      </c>
      <c r="C2964" s="198" t="s">
        <v>143</v>
      </c>
      <c r="D2964" s="199">
        <v>80.180000000000007</v>
      </c>
    </row>
    <row r="2965" spans="1:4" ht="13.5" x14ac:dyDescent="0.25">
      <c r="A2965" s="91">
        <v>97584</v>
      </c>
      <c r="B2965" s="198" t="s">
        <v>3037</v>
      </c>
      <c r="C2965" s="198" t="s">
        <v>143</v>
      </c>
      <c r="D2965" s="199">
        <v>111.97</v>
      </c>
    </row>
    <row r="2966" spans="1:4" ht="13.5" x14ac:dyDescent="0.25">
      <c r="A2966" s="91">
        <v>97585</v>
      </c>
      <c r="B2966" s="198" t="s">
        <v>3038</v>
      </c>
      <c r="C2966" s="198" t="s">
        <v>143</v>
      </c>
      <c r="D2966" s="199">
        <v>107.8</v>
      </c>
    </row>
    <row r="2967" spans="1:4" ht="13.5" x14ac:dyDescent="0.25">
      <c r="A2967" s="91">
        <v>97586</v>
      </c>
      <c r="B2967" s="198" t="s">
        <v>3039</v>
      </c>
      <c r="C2967" s="198" t="s">
        <v>143</v>
      </c>
      <c r="D2967" s="199">
        <v>146.19</v>
      </c>
    </row>
    <row r="2968" spans="1:4" ht="13.5" x14ac:dyDescent="0.25">
      <c r="A2968" s="91">
        <v>97587</v>
      </c>
      <c r="B2968" s="198" t="s">
        <v>3040</v>
      </c>
      <c r="C2968" s="198" t="s">
        <v>143</v>
      </c>
      <c r="D2968" s="199">
        <v>266.25</v>
      </c>
    </row>
    <row r="2969" spans="1:4" ht="13.5" x14ac:dyDescent="0.25">
      <c r="A2969" s="91">
        <v>97589</v>
      </c>
      <c r="B2969" s="198" t="s">
        <v>3041</v>
      </c>
      <c r="C2969" s="198" t="s">
        <v>143</v>
      </c>
      <c r="D2969" s="199">
        <v>45.64</v>
      </c>
    </row>
    <row r="2970" spans="1:4" ht="13.5" x14ac:dyDescent="0.25">
      <c r="A2970" s="91">
        <v>97590</v>
      </c>
      <c r="B2970" s="198" t="s">
        <v>3042</v>
      </c>
      <c r="C2970" s="198" t="s">
        <v>143</v>
      </c>
      <c r="D2970" s="199">
        <v>98.69</v>
      </c>
    </row>
    <row r="2971" spans="1:4" ht="13.5" x14ac:dyDescent="0.25">
      <c r="A2971" s="91">
        <v>97591</v>
      </c>
      <c r="B2971" s="198" t="s">
        <v>3043</v>
      </c>
      <c r="C2971" s="198" t="s">
        <v>143</v>
      </c>
      <c r="D2971" s="199">
        <v>133.59</v>
      </c>
    </row>
    <row r="2972" spans="1:4" ht="13.5" x14ac:dyDescent="0.25">
      <c r="A2972" s="91">
        <v>97592</v>
      </c>
      <c r="B2972" s="198" t="s">
        <v>3044</v>
      </c>
      <c r="C2972" s="198" t="s">
        <v>143</v>
      </c>
      <c r="D2972" s="199">
        <v>39.25</v>
      </c>
    </row>
    <row r="2973" spans="1:4" ht="13.5" x14ac:dyDescent="0.25">
      <c r="A2973" s="91">
        <v>97593</v>
      </c>
      <c r="B2973" s="198" t="s">
        <v>3045</v>
      </c>
      <c r="C2973" s="198" t="s">
        <v>143</v>
      </c>
      <c r="D2973" s="199">
        <v>139.26</v>
      </c>
    </row>
    <row r="2974" spans="1:4" ht="13.5" x14ac:dyDescent="0.25">
      <c r="A2974" s="91">
        <v>97594</v>
      </c>
      <c r="B2974" s="198" t="s">
        <v>3046</v>
      </c>
      <c r="C2974" s="198" t="s">
        <v>143</v>
      </c>
      <c r="D2974" s="199">
        <v>134</v>
      </c>
    </row>
    <row r="2975" spans="1:4" ht="13.5" x14ac:dyDescent="0.25">
      <c r="A2975" s="91">
        <v>97595</v>
      </c>
      <c r="B2975" s="198" t="s">
        <v>3047</v>
      </c>
      <c r="C2975" s="198" t="s">
        <v>143</v>
      </c>
      <c r="D2975" s="199">
        <v>95.71</v>
      </c>
    </row>
    <row r="2976" spans="1:4" ht="13.5" x14ac:dyDescent="0.25">
      <c r="A2976" s="91">
        <v>97596</v>
      </c>
      <c r="B2976" s="198" t="s">
        <v>3048</v>
      </c>
      <c r="C2976" s="198" t="s">
        <v>143</v>
      </c>
      <c r="D2976" s="199">
        <v>67.05</v>
      </c>
    </row>
    <row r="2977" spans="1:4" ht="13.5" x14ac:dyDescent="0.25">
      <c r="A2977" s="91">
        <v>97597</v>
      </c>
      <c r="B2977" s="198" t="s">
        <v>3049</v>
      </c>
      <c r="C2977" s="198" t="s">
        <v>143</v>
      </c>
      <c r="D2977" s="199">
        <v>65.989999999999995</v>
      </c>
    </row>
    <row r="2978" spans="1:4" ht="13.5" x14ac:dyDescent="0.25">
      <c r="A2978" s="91">
        <v>97598</v>
      </c>
      <c r="B2978" s="198" t="s">
        <v>3050</v>
      </c>
      <c r="C2978" s="198" t="s">
        <v>143</v>
      </c>
      <c r="D2978" s="199">
        <v>62.33</v>
      </c>
    </row>
    <row r="2979" spans="1:4" ht="13.5" x14ac:dyDescent="0.25">
      <c r="A2979" s="91">
        <v>97599</v>
      </c>
      <c r="B2979" s="198" t="s">
        <v>3051</v>
      </c>
      <c r="C2979" s="198" t="s">
        <v>143</v>
      </c>
      <c r="D2979" s="199">
        <v>28.1</v>
      </c>
    </row>
    <row r="2980" spans="1:4" ht="13.5" x14ac:dyDescent="0.25">
      <c r="A2980" s="91">
        <v>97609</v>
      </c>
      <c r="B2980" s="198" t="s">
        <v>3052</v>
      </c>
      <c r="C2980" s="198" t="s">
        <v>143</v>
      </c>
      <c r="D2980" s="199">
        <v>16.91</v>
      </c>
    </row>
    <row r="2981" spans="1:4" ht="13.5" x14ac:dyDescent="0.25">
      <c r="A2981" s="91">
        <v>97610</v>
      </c>
      <c r="B2981" s="198" t="s">
        <v>3053</v>
      </c>
      <c r="C2981" s="198" t="s">
        <v>143</v>
      </c>
      <c r="D2981" s="199">
        <v>18.04</v>
      </c>
    </row>
    <row r="2982" spans="1:4" ht="13.5" x14ac:dyDescent="0.25">
      <c r="A2982" s="91">
        <v>97611</v>
      </c>
      <c r="B2982" s="198" t="s">
        <v>3054</v>
      </c>
      <c r="C2982" s="198" t="s">
        <v>143</v>
      </c>
      <c r="D2982" s="199">
        <v>29.27</v>
      </c>
    </row>
    <row r="2983" spans="1:4" ht="13.5" x14ac:dyDescent="0.25">
      <c r="A2983" s="91">
        <v>97612</v>
      </c>
      <c r="B2983" s="198" t="s">
        <v>3055</v>
      </c>
      <c r="C2983" s="198" t="s">
        <v>143</v>
      </c>
      <c r="D2983" s="199">
        <v>32.07</v>
      </c>
    </row>
    <row r="2984" spans="1:4" ht="13.5" x14ac:dyDescent="0.25">
      <c r="A2984" s="91">
        <v>97613</v>
      </c>
      <c r="B2984" s="198" t="s">
        <v>3056</v>
      </c>
      <c r="C2984" s="198" t="s">
        <v>143</v>
      </c>
      <c r="D2984" s="199">
        <v>41.34</v>
      </c>
    </row>
    <row r="2985" spans="1:4" ht="13.5" x14ac:dyDescent="0.25">
      <c r="A2985" s="91">
        <v>97614</v>
      </c>
      <c r="B2985" s="198" t="s">
        <v>3057</v>
      </c>
      <c r="C2985" s="198" t="s">
        <v>143</v>
      </c>
      <c r="D2985" s="199">
        <v>74.84</v>
      </c>
    </row>
    <row r="2986" spans="1:4" ht="13.5" x14ac:dyDescent="0.25">
      <c r="A2986" s="91">
        <v>97615</v>
      </c>
      <c r="B2986" s="198" t="s">
        <v>3058</v>
      </c>
      <c r="C2986" s="198" t="s">
        <v>143</v>
      </c>
      <c r="D2986" s="199">
        <v>55.21</v>
      </c>
    </row>
    <row r="2987" spans="1:4" ht="13.5" x14ac:dyDescent="0.25">
      <c r="A2987" s="91">
        <v>97616</v>
      </c>
      <c r="B2987" s="198" t="s">
        <v>3059</v>
      </c>
      <c r="C2987" s="198" t="s">
        <v>143</v>
      </c>
      <c r="D2987" s="199">
        <v>62.76</v>
      </c>
    </row>
    <row r="2988" spans="1:4" ht="13.5" x14ac:dyDescent="0.25">
      <c r="A2988" s="91">
        <v>97617</v>
      </c>
      <c r="B2988" s="198" t="s">
        <v>3060</v>
      </c>
      <c r="C2988" s="198" t="s">
        <v>143</v>
      </c>
      <c r="D2988" s="199">
        <v>62.33</v>
      </c>
    </row>
    <row r="2989" spans="1:4" ht="13.5" x14ac:dyDescent="0.25">
      <c r="A2989" s="91">
        <v>97618</v>
      </c>
      <c r="B2989" s="198" t="s">
        <v>3061</v>
      </c>
      <c r="C2989" s="198" t="s">
        <v>143</v>
      </c>
      <c r="D2989" s="199">
        <v>59.13</v>
      </c>
    </row>
    <row r="2990" spans="1:4" ht="13.5" x14ac:dyDescent="0.25">
      <c r="A2990" s="91">
        <v>100902</v>
      </c>
      <c r="B2990" s="198" t="s">
        <v>3062</v>
      </c>
      <c r="C2990" s="198" t="s">
        <v>143</v>
      </c>
      <c r="D2990" s="199">
        <v>27.35</v>
      </c>
    </row>
    <row r="2991" spans="1:4" ht="13.5" x14ac:dyDescent="0.25">
      <c r="A2991" s="91">
        <v>100903</v>
      </c>
      <c r="B2991" s="198" t="s">
        <v>3063</v>
      </c>
      <c r="C2991" s="198" t="s">
        <v>143</v>
      </c>
      <c r="D2991" s="199">
        <v>32.33</v>
      </c>
    </row>
    <row r="2992" spans="1:4" ht="13.5" x14ac:dyDescent="0.25">
      <c r="A2992" s="91">
        <v>100904</v>
      </c>
      <c r="B2992" s="198" t="s">
        <v>3064</v>
      </c>
      <c r="C2992" s="198" t="s">
        <v>143</v>
      </c>
      <c r="D2992" s="199">
        <v>80.180000000000007</v>
      </c>
    </row>
    <row r="2993" spans="1:4" ht="13.5" x14ac:dyDescent="0.25">
      <c r="A2993" s="91">
        <v>100905</v>
      </c>
      <c r="B2993" s="198" t="s">
        <v>3065</v>
      </c>
      <c r="C2993" s="198" t="s">
        <v>143</v>
      </c>
      <c r="D2993" s="199">
        <v>215.61</v>
      </c>
    </row>
    <row r="2994" spans="1:4" ht="13.5" x14ac:dyDescent="0.25">
      <c r="A2994" s="91">
        <v>100906</v>
      </c>
      <c r="B2994" s="198" t="s">
        <v>3066</v>
      </c>
      <c r="C2994" s="198" t="s">
        <v>143</v>
      </c>
      <c r="D2994" s="199">
        <v>292.39</v>
      </c>
    </row>
    <row r="2995" spans="1:4" ht="13.5" x14ac:dyDescent="0.25">
      <c r="A2995" s="91">
        <v>100919</v>
      </c>
      <c r="B2995" s="198" t="s">
        <v>3067</v>
      </c>
      <c r="C2995" s="198" t="s">
        <v>143</v>
      </c>
      <c r="D2995" s="199">
        <v>85.78</v>
      </c>
    </row>
    <row r="2996" spans="1:4" ht="13.5" x14ac:dyDescent="0.25">
      <c r="A2996" s="91">
        <v>100920</v>
      </c>
      <c r="B2996" s="198" t="s">
        <v>3068</v>
      </c>
      <c r="C2996" s="198" t="s">
        <v>143</v>
      </c>
      <c r="D2996" s="199">
        <v>147.57</v>
      </c>
    </row>
    <row r="2997" spans="1:4" ht="13.5" x14ac:dyDescent="0.25">
      <c r="A2997" s="91">
        <v>100921</v>
      </c>
      <c r="B2997" s="198" t="s">
        <v>3069</v>
      </c>
      <c r="C2997" s="198" t="s">
        <v>143</v>
      </c>
      <c r="D2997" s="199">
        <v>62.5</v>
      </c>
    </row>
    <row r="2998" spans="1:4" ht="13.5" x14ac:dyDescent="0.25">
      <c r="A2998" s="91">
        <v>100922</v>
      </c>
      <c r="B2998" s="198" t="s">
        <v>3070</v>
      </c>
      <c r="C2998" s="198" t="s">
        <v>143</v>
      </c>
      <c r="D2998" s="199">
        <v>44.82</v>
      </c>
    </row>
    <row r="2999" spans="1:4" ht="13.5" x14ac:dyDescent="0.25">
      <c r="A2999" s="91">
        <v>100923</v>
      </c>
      <c r="B2999" s="198" t="s">
        <v>3071</v>
      </c>
      <c r="C2999" s="198" t="s">
        <v>143</v>
      </c>
      <c r="D2999" s="199">
        <v>51.67</v>
      </c>
    </row>
    <row r="3000" spans="1:4" ht="13.5" x14ac:dyDescent="0.25">
      <c r="A3000" s="91">
        <v>101489</v>
      </c>
      <c r="B3000" s="198" t="s">
        <v>3072</v>
      </c>
      <c r="C3000" s="198" t="s">
        <v>143</v>
      </c>
      <c r="D3000" s="200">
        <v>1314.72</v>
      </c>
    </row>
    <row r="3001" spans="1:4" ht="13.5" x14ac:dyDescent="0.25">
      <c r="A3001" s="91">
        <v>101490</v>
      </c>
      <c r="B3001" s="198" t="s">
        <v>3073</v>
      </c>
      <c r="C3001" s="198" t="s">
        <v>143</v>
      </c>
      <c r="D3001" s="200">
        <v>1406.68</v>
      </c>
    </row>
    <row r="3002" spans="1:4" ht="13.5" x14ac:dyDescent="0.25">
      <c r="A3002" s="91">
        <v>101491</v>
      </c>
      <c r="B3002" s="198" t="s">
        <v>3074</v>
      </c>
      <c r="C3002" s="198" t="s">
        <v>143</v>
      </c>
      <c r="D3002" s="200">
        <v>1440.67</v>
      </c>
    </row>
    <row r="3003" spans="1:4" ht="13.5" x14ac:dyDescent="0.25">
      <c r="A3003" s="91">
        <v>101492</v>
      </c>
      <c r="B3003" s="198" t="s">
        <v>3075</v>
      </c>
      <c r="C3003" s="198" t="s">
        <v>143</v>
      </c>
      <c r="D3003" s="200">
        <v>1579.03</v>
      </c>
    </row>
    <row r="3004" spans="1:4" ht="13.5" x14ac:dyDescent="0.25">
      <c r="A3004" s="91">
        <v>101493</v>
      </c>
      <c r="B3004" s="198" t="s">
        <v>3076</v>
      </c>
      <c r="C3004" s="198" t="s">
        <v>143</v>
      </c>
      <c r="D3004" s="200">
        <v>1297.82</v>
      </c>
    </row>
    <row r="3005" spans="1:4" ht="13.5" x14ac:dyDescent="0.25">
      <c r="A3005" s="91">
        <v>101494</v>
      </c>
      <c r="B3005" s="198" t="s">
        <v>3077</v>
      </c>
      <c r="C3005" s="198" t="s">
        <v>143</v>
      </c>
      <c r="D3005" s="200">
        <v>1389.78</v>
      </c>
    </row>
    <row r="3006" spans="1:4" ht="13.5" x14ac:dyDescent="0.25">
      <c r="A3006" s="91">
        <v>101495</v>
      </c>
      <c r="B3006" s="198" t="s">
        <v>3078</v>
      </c>
      <c r="C3006" s="198" t="s">
        <v>143</v>
      </c>
      <c r="D3006" s="200">
        <v>1423.77</v>
      </c>
    </row>
    <row r="3007" spans="1:4" ht="13.5" x14ac:dyDescent="0.25">
      <c r="A3007" s="91">
        <v>101496</v>
      </c>
      <c r="B3007" s="198" t="s">
        <v>3079</v>
      </c>
      <c r="C3007" s="198" t="s">
        <v>143</v>
      </c>
      <c r="D3007" s="200">
        <v>1562.13</v>
      </c>
    </row>
    <row r="3008" spans="1:4" ht="13.5" x14ac:dyDescent="0.25">
      <c r="A3008" s="91">
        <v>101497</v>
      </c>
      <c r="B3008" s="198" t="s">
        <v>3080</v>
      </c>
      <c r="C3008" s="198" t="s">
        <v>143</v>
      </c>
      <c r="D3008" s="200">
        <v>1587.64</v>
      </c>
    </row>
    <row r="3009" spans="1:4" ht="13.5" x14ac:dyDescent="0.25">
      <c r="A3009" s="91">
        <v>101498</v>
      </c>
      <c r="B3009" s="198" t="s">
        <v>3081</v>
      </c>
      <c r="C3009" s="198" t="s">
        <v>143</v>
      </c>
      <c r="D3009" s="200">
        <v>1726.84</v>
      </c>
    </row>
    <row r="3010" spans="1:4" ht="13.5" x14ac:dyDescent="0.25">
      <c r="A3010" s="91">
        <v>101499</v>
      </c>
      <c r="B3010" s="198" t="s">
        <v>3082</v>
      </c>
      <c r="C3010" s="198" t="s">
        <v>143</v>
      </c>
      <c r="D3010" s="200">
        <v>1778.28</v>
      </c>
    </row>
    <row r="3011" spans="1:4" ht="13.5" x14ac:dyDescent="0.25">
      <c r="A3011" s="91">
        <v>101500</v>
      </c>
      <c r="B3011" s="198" t="s">
        <v>3083</v>
      </c>
      <c r="C3011" s="198" t="s">
        <v>143</v>
      </c>
      <c r="D3011" s="200">
        <v>1971.11</v>
      </c>
    </row>
    <row r="3012" spans="1:4" ht="13.5" x14ac:dyDescent="0.25">
      <c r="A3012" s="91">
        <v>101501</v>
      </c>
      <c r="B3012" s="198" t="s">
        <v>3084</v>
      </c>
      <c r="C3012" s="198" t="s">
        <v>143</v>
      </c>
      <c r="D3012" s="200">
        <v>1577.19</v>
      </c>
    </row>
    <row r="3013" spans="1:4" ht="13.5" x14ac:dyDescent="0.25">
      <c r="A3013" s="91">
        <v>101502</v>
      </c>
      <c r="B3013" s="198" t="s">
        <v>3085</v>
      </c>
      <c r="C3013" s="198" t="s">
        <v>143</v>
      </c>
      <c r="D3013" s="200">
        <v>1716.39</v>
      </c>
    </row>
    <row r="3014" spans="1:4" ht="13.5" x14ac:dyDescent="0.25">
      <c r="A3014" s="91">
        <v>101503</v>
      </c>
      <c r="B3014" s="198" t="s">
        <v>3086</v>
      </c>
      <c r="C3014" s="198" t="s">
        <v>143</v>
      </c>
      <c r="D3014" s="200">
        <v>1767.83</v>
      </c>
    </row>
    <row r="3015" spans="1:4" ht="13.5" x14ac:dyDescent="0.25">
      <c r="A3015" s="91">
        <v>101504</v>
      </c>
      <c r="B3015" s="198" t="s">
        <v>3087</v>
      </c>
      <c r="C3015" s="198" t="s">
        <v>143</v>
      </c>
      <c r="D3015" s="200">
        <v>1960.66</v>
      </c>
    </row>
    <row r="3016" spans="1:4" ht="13.5" x14ac:dyDescent="0.25">
      <c r="A3016" s="91">
        <v>101505</v>
      </c>
      <c r="B3016" s="198" t="s">
        <v>3088</v>
      </c>
      <c r="C3016" s="198" t="s">
        <v>143</v>
      </c>
      <c r="D3016" s="200">
        <v>1698.89</v>
      </c>
    </row>
    <row r="3017" spans="1:4" ht="13.5" x14ac:dyDescent="0.25">
      <c r="A3017" s="91">
        <v>101506</v>
      </c>
      <c r="B3017" s="198" t="s">
        <v>3089</v>
      </c>
      <c r="C3017" s="198" t="s">
        <v>143</v>
      </c>
      <c r="D3017" s="200">
        <v>1884.48</v>
      </c>
    </row>
    <row r="3018" spans="1:4" ht="13.5" x14ac:dyDescent="0.25">
      <c r="A3018" s="91">
        <v>101507</v>
      </c>
      <c r="B3018" s="198" t="s">
        <v>3090</v>
      </c>
      <c r="C3018" s="198" t="s">
        <v>143</v>
      </c>
      <c r="D3018" s="200">
        <v>1953.08</v>
      </c>
    </row>
    <row r="3019" spans="1:4" ht="13.5" x14ac:dyDescent="0.25">
      <c r="A3019" s="91">
        <v>101508</v>
      </c>
      <c r="B3019" s="198" t="s">
        <v>3091</v>
      </c>
      <c r="C3019" s="198" t="s">
        <v>143</v>
      </c>
      <c r="D3019" s="200">
        <v>2199.41</v>
      </c>
    </row>
    <row r="3020" spans="1:4" ht="13.5" x14ac:dyDescent="0.25">
      <c r="A3020" s="91">
        <v>101509</v>
      </c>
      <c r="B3020" s="198" t="s">
        <v>3092</v>
      </c>
      <c r="C3020" s="198" t="s">
        <v>143</v>
      </c>
      <c r="D3020" s="200">
        <v>1859.29</v>
      </c>
    </row>
    <row r="3021" spans="1:4" ht="13.5" x14ac:dyDescent="0.25">
      <c r="A3021" s="91">
        <v>101510</v>
      </c>
      <c r="B3021" s="198" t="s">
        <v>3093</v>
      </c>
      <c r="C3021" s="198" t="s">
        <v>143</v>
      </c>
      <c r="D3021" s="200">
        <v>2044.88</v>
      </c>
    </row>
    <row r="3022" spans="1:4" ht="13.5" x14ac:dyDescent="0.25">
      <c r="A3022" s="91">
        <v>101511</v>
      </c>
      <c r="B3022" s="198" t="s">
        <v>3094</v>
      </c>
      <c r="C3022" s="198" t="s">
        <v>143</v>
      </c>
      <c r="D3022" s="200">
        <v>2113.48</v>
      </c>
    </row>
    <row r="3023" spans="1:4" ht="13.5" x14ac:dyDescent="0.25">
      <c r="A3023" s="91">
        <v>101512</v>
      </c>
      <c r="B3023" s="198" t="s">
        <v>3095</v>
      </c>
      <c r="C3023" s="198" t="s">
        <v>143</v>
      </c>
      <c r="D3023" s="200">
        <v>2359.81</v>
      </c>
    </row>
    <row r="3024" spans="1:4" ht="13.5" x14ac:dyDescent="0.25">
      <c r="A3024" s="91">
        <v>101513</v>
      </c>
      <c r="B3024" s="198" t="s">
        <v>3096</v>
      </c>
      <c r="C3024" s="198" t="s">
        <v>143</v>
      </c>
      <c r="D3024" s="199">
        <v>738.18</v>
      </c>
    </row>
    <row r="3025" spans="1:4" ht="13.5" x14ac:dyDescent="0.25">
      <c r="A3025" s="91">
        <v>101514</v>
      </c>
      <c r="B3025" s="198" t="s">
        <v>3097</v>
      </c>
      <c r="C3025" s="198" t="s">
        <v>143</v>
      </c>
      <c r="D3025" s="199">
        <v>848.53</v>
      </c>
    </row>
    <row r="3026" spans="1:4" ht="13.5" x14ac:dyDescent="0.25">
      <c r="A3026" s="91">
        <v>101515</v>
      </c>
      <c r="B3026" s="198" t="s">
        <v>3098</v>
      </c>
      <c r="C3026" s="198" t="s">
        <v>143</v>
      </c>
      <c r="D3026" s="199">
        <v>889.32</v>
      </c>
    </row>
    <row r="3027" spans="1:4" ht="13.5" x14ac:dyDescent="0.25">
      <c r="A3027" s="91">
        <v>101516</v>
      </c>
      <c r="B3027" s="198" t="s">
        <v>3099</v>
      </c>
      <c r="C3027" s="198" t="s">
        <v>143</v>
      </c>
      <c r="D3027" s="200">
        <v>1016.57</v>
      </c>
    </row>
    <row r="3028" spans="1:4" ht="13.5" x14ac:dyDescent="0.25">
      <c r="A3028" s="91">
        <v>101517</v>
      </c>
      <c r="B3028" s="198" t="s">
        <v>3100</v>
      </c>
      <c r="C3028" s="198" t="s">
        <v>143</v>
      </c>
      <c r="D3028" s="199">
        <v>721.27</v>
      </c>
    </row>
    <row r="3029" spans="1:4" ht="13.5" x14ac:dyDescent="0.25">
      <c r="A3029" s="91">
        <v>101518</v>
      </c>
      <c r="B3029" s="198" t="s">
        <v>3101</v>
      </c>
      <c r="C3029" s="198" t="s">
        <v>143</v>
      </c>
      <c r="D3029" s="199">
        <v>831.62</v>
      </c>
    </row>
    <row r="3030" spans="1:4" ht="13.5" x14ac:dyDescent="0.25">
      <c r="A3030" s="91">
        <v>101519</v>
      </c>
      <c r="B3030" s="198" t="s">
        <v>3102</v>
      </c>
      <c r="C3030" s="198" t="s">
        <v>143</v>
      </c>
      <c r="D3030" s="199">
        <v>872.41</v>
      </c>
    </row>
    <row r="3031" spans="1:4" ht="13.5" x14ac:dyDescent="0.25">
      <c r="A3031" s="91">
        <v>101520</v>
      </c>
      <c r="B3031" s="198" t="s">
        <v>3103</v>
      </c>
      <c r="C3031" s="198" t="s">
        <v>143</v>
      </c>
      <c r="D3031" s="199">
        <v>999.66</v>
      </c>
    </row>
    <row r="3032" spans="1:4" ht="13.5" x14ac:dyDescent="0.25">
      <c r="A3032" s="91">
        <v>101521</v>
      </c>
      <c r="B3032" s="198" t="s">
        <v>3104</v>
      </c>
      <c r="C3032" s="198" t="s">
        <v>143</v>
      </c>
      <c r="D3032" s="200">
        <v>1026.29</v>
      </c>
    </row>
    <row r="3033" spans="1:4" ht="13.5" x14ac:dyDescent="0.25">
      <c r="A3033" s="91">
        <v>101522</v>
      </c>
      <c r="B3033" s="198" t="s">
        <v>3105</v>
      </c>
      <c r="C3033" s="198" t="s">
        <v>143</v>
      </c>
      <c r="D3033" s="200">
        <v>1191.82</v>
      </c>
    </row>
    <row r="3034" spans="1:4" ht="13.5" x14ac:dyDescent="0.25">
      <c r="A3034" s="91">
        <v>101523</v>
      </c>
      <c r="B3034" s="198" t="s">
        <v>3106</v>
      </c>
      <c r="C3034" s="198" t="s">
        <v>143</v>
      </c>
      <c r="D3034" s="200">
        <v>1253</v>
      </c>
    </row>
    <row r="3035" spans="1:4" ht="13.5" x14ac:dyDescent="0.25">
      <c r="A3035" s="91">
        <v>101524</v>
      </c>
      <c r="B3035" s="198" t="s">
        <v>3107</v>
      </c>
      <c r="C3035" s="198" t="s">
        <v>143</v>
      </c>
      <c r="D3035" s="200">
        <v>1443.87</v>
      </c>
    </row>
    <row r="3036" spans="1:4" ht="13.5" x14ac:dyDescent="0.25">
      <c r="A3036" s="91">
        <v>101525</v>
      </c>
      <c r="B3036" s="198" t="s">
        <v>3108</v>
      </c>
      <c r="C3036" s="198" t="s">
        <v>143</v>
      </c>
      <c r="D3036" s="200">
        <v>1015.83</v>
      </c>
    </row>
    <row r="3037" spans="1:4" ht="13.5" x14ac:dyDescent="0.25">
      <c r="A3037" s="91">
        <v>101526</v>
      </c>
      <c r="B3037" s="198" t="s">
        <v>3109</v>
      </c>
      <c r="C3037" s="198" t="s">
        <v>143</v>
      </c>
      <c r="D3037" s="200">
        <v>1181.3599999999999</v>
      </c>
    </row>
    <row r="3038" spans="1:4" ht="13.5" x14ac:dyDescent="0.25">
      <c r="A3038" s="91">
        <v>101527</v>
      </c>
      <c r="B3038" s="198" t="s">
        <v>3110</v>
      </c>
      <c r="C3038" s="198" t="s">
        <v>143</v>
      </c>
      <c r="D3038" s="200">
        <v>1242.54</v>
      </c>
    </row>
    <row r="3039" spans="1:4" ht="13.5" x14ac:dyDescent="0.25">
      <c r="A3039" s="91">
        <v>101528</v>
      </c>
      <c r="B3039" s="198" t="s">
        <v>3111</v>
      </c>
      <c r="C3039" s="198" t="s">
        <v>143</v>
      </c>
      <c r="D3039" s="200">
        <v>1433.41</v>
      </c>
    </row>
    <row r="3040" spans="1:4" ht="13.5" x14ac:dyDescent="0.25">
      <c r="A3040" s="91">
        <v>101529</v>
      </c>
      <c r="B3040" s="198" t="s">
        <v>3112</v>
      </c>
      <c r="C3040" s="198" t="s">
        <v>143</v>
      </c>
      <c r="D3040" s="200">
        <v>1154.32</v>
      </c>
    </row>
    <row r="3041" spans="1:4" ht="13.5" x14ac:dyDescent="0.25">
      <c r="A3041" s="91">
        <v>101530</v>
      </c>
      <c r="B3041" s="198" t="s">
        <v>3113</v>
      </c>
      <c r="C3041" s="198" t="s">
        <v>143</v>
      </c>
      <c r="D3041" s="200">
        <v>1375.02</v>
      </c>
    </row>
    <row r="3042" spans="1:4" ht="13.5" x14ac:dyDescent="0.25">
      <c r="A3042" s="91">
        <v>101531</v>
      </c>
      <c r="B3042" s="198" t="s">
        <v>3114</v>
      </c>
      <c r="C3042" s="198" t="s">
        <v>143</v>
      </c>
      <c r="D3042" s="200">
        <v>1456.6</v>
      </c>
    </row>
    <row r="3043" spans="1:4" ht="13.5" x14ac:dyDescent="0.25">
      <c r="A3043" s="91">
        <v>101532</v>
      </c>
      <c r="B3043" s="198" t="s">
        <v>3115</v>
      </c>
      <c r="C3043" s="198" t="s">
        <v>143</v>
      </c>
      <c r="D3043" s="200">
        <v>1711.09</v>
      </c>
    </row>
    <row r="3044" spans="1:4" ht="13.5" x14ac:dyDescent="0.25">
      <c r="A3044" s="91">
        <v>101533</v>
      </c>
      <c r="B3044" s="198" t="s">
        <v>3116</v>
      </c>
      <c r="C3044" s="198" t="s">
        <v>143</v>
      </c>
      <c r="D3044" s="200">
        <v>1314.71</v>
      </c>
    </row>
    <row r="3045" spans="1:4" ht="13.5" x14ac:dyDescent="0.25">
      <c r="A3045" s="91">
        <v>101534</v>
      </c>
      <c r="B3045" s="198" t="s">
        <v>3117</v>
      </c>
      <c r="C3045" s="198" t="s">
        <v>143</v>
      </c>
      <c r="D3045" s="200">
        <v>1535.41</v>
      </c>
    </row>
    <row r="3046" spans="1:4" ht="13.5" x14ac:dyDescent="0.25">
      <c r="A3046" s="91">
        <v>101535</v>
      </c>
      <c r="B3046" s="198" t="s">
        <v>3118</v>
      </c>
      <c r="C3046" s="198" t="s">
        <v>143</v>
      </c>
      <c r="D3046" s="200">
        <v>1616.99</v>
      </c>
    </row>
    <row r="3047" spans="1:4" ht="13.5" x14ac:dyDescent="0.25">
      <c r="A3047" s="91">
        <v>101536</v>
      </c>
      <c r="B3047" s="198" t="s">
        <v>3119</v>
      </c>
      <c r="C3047" s="198" t="s">
        <v>143</v>
      </c>
      <c r="D3047" s="200">
        <v>1871.48</v>
      </c>
    </row>
    <row r="3048" spans="1:4" ht="13.5" x14ac:dyDescent="0.25">
      <c r="A3048" s="91">
        <v>101537</v>
      </c>
      <c r="B3048" s="198" t="s">
        <v>3120</v>
      </c>
      <c r="C3048" s="198" t="s">
        <v>143</v>
      </c>
      <c r="D3048" s="199">
        <v>134.86000000000001</v>
      </c>
    </row>
    <row r="3049" spans="1:4" ht="13.5" x14ac:dyDescent="0.25">
      <c r="A3049" s="91">
        <v>101538</v>
      </c>
      <c r="B3049" s="198" t="s">
        <v>3121</v>
      </c>
      <c r="C3049" s="198" t="s">
        <v>143</v>
      </c>
      <c r="D3049" s="199">
        <v>30.29</v>
      </c>
    </row>
    <row r="3050" spans="1:4" ht="13.5" x14ac:dyDescent="0.25">
      <c r="A3050" s="91">
        <v>101539</v>
      </c>
      <c r="B3050" s="198" t="s">
        <v>3122</v>
      </c>
      <c r="C3050" s="198" t="s">
        <v>143</v>
      </c>
      <c r="D3050" s="199">
        <v>52.39</v>
      </c>
    </row>
    <row r="3051" spans="1:4" ht="13.5" x14ac:dyDescent="0.25">
      <c r="A3051" s="91">
        <v>101540</v>
      </c>
      <c r="B3051" s="198" t="s">
        <v>3123</v>
      </c>
      <c r="C3051" s="198" t="s">
        <v>143</v>
      </c>
      <c r="D3051" s="199">
        <v>85.9</v>
      </c>
    </row>
    <row r="3052" spans="1:4" ht="13.5" x14ac:dyDescent="0.25">
      <c r="A3052" s="91">
        <v>101541</v>
      </c>
      <c r="B3052" s="198" t="s">
        <v>3124</v>
      </c>
      <c r="C3052" s="198" t="s">
        <v>143</v>
      </c>
      <c r="D3052" s="199">
        <v>112.62</v>
      </c>
    </row>
    <row r="3053" spans="1:4" ht="13.5" x14ac:dyDescent="0.25">
      <c r="A3053" s="91">
        <v>101542</v>
      </c>
      <c r="B3053" s="198" t="s">
        <v>3125</v>
      </c>
      <c r="C3053" s="198" t="s">
        <v>143</v>
      </c>
      <c r="D3053" s="199">
        <v>23.63</v>
      </c>
    </row>
    <row r="3054" spans="1:4" ht="13.5" x14ac:dyDescent="0.25">
      <c r="A3054" s="91">
        <v>101543</v>
      </c>
      <c r="B3054" s="198" t="s">
        <v>3126</v>
      </c>
      <c r="C3054" s="198" t="s">
        <v>143</v>
      </c>
      <c r="D3054" s="199">
        <v>43.3</v>
      </c>
    </row>
    <row r="3055" spans="1:4" ht="13.5" x14ac:dyDescent="0.25">
      <c r="A3055" s="91">
        <v>101544</v>
      </c>
      <c r="B3055" s="198" t="s">
        <v>3127</v>
      </c>
      <c r="C3055" s="198" t="s">
        <v>143</v>
      </c>
      <c r="D3055" s="199">
        <v>68.12</v>
      </c>
    </row>
    <row r="3056" spans="1:4" ht="13.5" x14ac:dyDescent="0.25">
      <c r="A3056" s="91">
        <v>101545</v>
      </c>
      <c r="B3056" s="198" t="s">
        <v>3128</v>
      </c>
      <c r="C3056" s="198" t="s">
        <v>143</v>
      </c>
      <c r="D3056" s="199">
        <v>96.82</v>
      </c>
    </row>
    <row r="3057" spans="1:4" ht="13.5" x14ac:dyDescent="0.25">
      <c r="A3057" s="91">
        <v>101546</v>
      </c>
      <c r="B3057" s="198" t="s">
        <v>3129</v>
      </c>
      <c r="C3057" s="198" t="s">
        <v>143</v>
      </c>
      <c r="D3057" s="199">
        <v>28.54</v>
      </c>
    </row>
    <row r="3058" spans="1:4" ht="13.5" x14ac:dyDescent="0.25">
      <c r="A3058" s="91">
        <v>101547</v>
      </c>
      <c r="B3058" s="198" t="s">
        <v>3130</v>
      </c>
      <c r="C3058" s="198" t="s">
        <v>143</v>
      </c>
      <c r="D3058" s="199">
        <v>89.04</v>
      </c>
    </row>
    <row r="3059" spans="1:4" ht="13.5" x14ac:dyDescent="0.25">
      <c r="A3059" s="91">
        <v>101548</v>
      </c>
      <c r="B3059" s="198" t="s">
        <v>3131</v>
      </c>
      <c r="C3059" s="198" t="s">
        <v>143</v>
      </c>
      <c r="D3059" s="199">
        <v>7.2</v>
      </c>
    </row>
    <row r="3060" spans="1:4" ht="13.5" x14ac:dyDescent="0.25">
      <c r="A3060" s="91">
        <v>101549</v>
      </c>
      <c r="B3060" s="198" t="s">
        <v>3132</v>
      </c>
      <c r="C3060" s="198" t="s">
        <v>143</v>
      </c>
      <c r="D3060" s="199">
        <v>15.41</v>
      </c>
    </row>
    <row r="3061" spans="1:4" ht="13.5" x14ac:dyDescent="0.25">
      <c r="A3061" s="91">
        <v>101553</v>
      </c>
      <c r="B3061" s="198" t="s">
        <v>3133</v>
      </c>
      <c r="C3061" s="198" t="s">
        <v>143</v>
      </c>
      <c r="D3061" s="199">
        <v>10.58</v>
      </c>
    </row>
    <row r="3062" spans="1:4" ht="13.5" x14ac:dyDescent="0.25">
      <c r="A3062" s="91">
        <v>101554</v>
      </c>
      <c r="B3062" s="198" t="s">
        <v>3134</v>
      </c>
      <c r="C3062" s="198" t="s">
        <v>143</v>
      </c>
      <c r="D3062" s="199">
        <v>8.25</v>
      </c>
    </row>
    <row r="3063" spans="1:4" ht="13.5" x14ac:dyDescent="0.25">
      <c r="A3063" s="91">
        <v>101555</v>
      </c>
      <c r="B3063" s="198" t="s">
        <v>3135</v>
      </c>
      <c r="C3063" s="198" t="s">
        <v>143</v>
      </c>
      <c r="D3063" s="199">
        <v>6.12</v>
      </c>
    </row>
    <row r="3064" spans="1:4" ht="13.5" x14ac:dyDescent="0.25">
      <c r="A3064" s="91">
        <v>101556</v>
      </c>
      <c r="B3064" s="198" t="s">
        <v>3136</v>
      </c>
      <c r="C3064" s="198" t="s">
        <v>143</v>
      </c>
      <c r="D3064" s="199">
        <v>5.78</v>
      </c>
    </row>
    <row r="3065" spans="1:4" ht="13.5" x14ac:dyDescent="0.25">
      <c r="A3065" s="91">
        <v>101560</v>
      </c>
      <c r="B3065" s="198" t="s">
        <v>3137</v>
      </c>
      <c r="C3065" s="198" t="s">
        <v>76</v>
      </c>
      <c r="D3065" s="199">
        <v>10.73</v>
      </c>
    </row>
    <row r="3066" spans="1:4" ht="13.5" x14ac:dyDescent="0.25">
      <c r="A3066" s="91">
        <v>101561</v>
      </c>
      <c r="B3066" s="198" t="s">
        <v>3138</v>
      </c>
      <c r="C3066" s="198" t="s">
        <v>76</v>
      </c>
      <c r="D3066" s="199">
        <v>16.41</v>
      </c>
    </row>
    <row r="3067" spans="1:4" ht="13.5" x14ac:dyDescent="0.25">
      <c r="A3067" s="91">
        <v>101562</v>
      </c>
      <c r="B3067" s="198" t="s">
        <v>3139</v>
      </c>
      <c r="C3067" s="198" t="s">
        <v>76</v>
      </c>
      <c r="D3067" s="199">
        <v>24.95</v>
      </c>
    </row>
    <row r="3068" spans="1:4" ht="13.5" x14ac:dyDescent="0.25">
      <c r="A3068" s="91">
        <v>101563</v>
      </c>
      <c r="B3068" s="198" t="s">
        <v>3140</v>
      </c>
      <c r="C3068" s="198" t="s">
        <v>76</v>
      </c>
      <c r="D3068" s="199">
        <v>34.380000000000003</v>
      </c>
    </row>
    <row r="3069" spans="1:4" ht="13.5" x14ac:dyDescent="0.25">
      <c r="A3069" s="91">
        <v>101564</v>
      </c>
      <c r="B3069" s="198" t="s">
        <v>3141</v>
      </c>
      <c r="C3069" s="198" t="s">
        <v>76</v>
      </c>
      <c r="D3069" s="199">
        <v>48.96</v>
      </c>
    </row>
    <row r="3070" spans="1:4" ht="13.5" x14ac:dyDescent="0.25">
      <c r="A3070" s="91">
        <v>101565</v>
      </c>
      <c r="B3070" s="198" t="s">
        <v>3142</v>
      </c>
      <c r="C3070" s="198" t="s">
        <v>76</v>
      </c>
      <c r="D3070" s="199">
        <v>67.8</v>
      </c>
    </row>
    <row r="3071" spans="1:4" ht="13.5" x14ac:dyDescent="0.25">
      <c r="A3071" s="91">
        <v>101567</v>
      </c>
      <c r="B3071" s="198" t="s">
        <v>3143</v>
      </c>
      <c r="C3071" s="198" t="s">
        <v>76</v>
      </c>
      <c r="D3071" s="199">
        <v>90.03</v>
      </c>
    </row>
    <row r="3072" spans="1:4" ht="13.5" x14ac:dyDescent="0.25">
      <c r="A3072" s="91">
        <v>101568</v>
      </c>
      <c r="B3072" s="198" t="s">
        <v>3144</v>
      </c>
      <c r="C3072" s="198" t="s">
        <v>76</v>
      </c>
      <c r="D3072" s="199">
        <v>117.18</v>
      </c>
    </row>
    <row r="3073" spans="1:4" ht="13.5" x14ac:dyDescent="0.25">
      <c r="A3073" s="91">
        <v>101626</v>
      </c>
      <c r="B3073" s="198" t="s">
        <v>3145</v>
      </c>
      <c r="C3073" s="198" t="s">
        <v>143</v>
      </c>
      <c r="D3073" s="199">
        <v>157.43</v>
      </c>
    </row>
    <row r="3074" spans="1:4" ht="13.5" x14ac:dyDescent="0.25">
      <c r="A3074" s="91">
        <v>101627</v>
      </c>
      <c r="B3074" s="198" t="s">
        <v>3146</v>
      </c>
      <c r="C3074" s="198" t="s">
        <v>143</v>
      </c>
      <c r="D3074" s="199">
        <v>244.36</v>
      </c>
    </row>
    <row r="3075" spans="1:4" ht="13.5" x14ac:dyDescent="0.25">
      <c r="A3075" s="91">
        <v>101628</v>
      </c>
      <c r="B3075" s="198" t="s">
        <v>3147</v>
      </c>
      <c r="C3075" s="198" t="s">
        <v>143</v>
      </c>
      <c r="D3075" s="199">
        <v>117.21</v>
      </c>
    </row>
    <row r="3076" spans="1:4" ht="13.5" x14ac:dyDescent="0.25">
      <c r="A3076" s="91">
        <v>101629</v>
      </c>
      <c r="B3076" s="198" t="s">
        <v>3148</v>
      </c>
      <c r="C3076" s="198" t="s">
        <v>143</v>
      </c>
      <c r="D3076" s="199">
        <v>137.91999999999999</v>
      </c>
    </row>
    <row r="3077" spans="1:4" ht="13.5" x14ac:dyDescent="0.25">
      <c r="A3077" s="91">
        <v>101630</v>
      </c>
      <c r="B3077" s="198" t="s">
        <v>3149</v>
      </c>
      <c r="C3077" s="198" t="s">
        <v>143</v>
      </c>
      <c r="D3077" s="199">
        <v>58.66</v>
      </c>
    </row>
    <row r="3078" spans="1:4" ht="13.5" x14ac:dyDescent="0.25">
      <c r="A3078" s="91">
        <v>101631</v>
      </c>
      <c r="B3078" s="198" t="s">
        <v>3150</v>
      </c>
      <c r="C3078" s="198" t="s">
        <v>143</v>
      </c>
      <c r="D3078" s="199">
        <v>22.34</v>
      </c>
    </row>
    <row r="3079" spans="1:4" ht="13.5" x14ac:dyDescent="0.25">
      <c r="A3079" s="91">
        <v>101632</v>
      </c>
      <c r="B3079" s="198" t="s">
        <v>3151</v>
      </c>
      <c r="C3079" s="198" t="s">
        <v>143</v>
      </c>
      <c r="D3079" s="199">
        <v>34.909999999999997</v>
      </c>
    </row>
    <row r="3080" spans="1:4" ht="13.5" x14ac:dyDescent="0.25">
      <c r="A3080" s="91">
        <v>101633</v>
      </c>
      <c r="B3080" s="198" t="s">
        <v>3152</v>
      </c>
      <c r="C3080" s="198" t="s">
        <v>143</v>
      </c>
      <c r="D3080" s="199">
        <v>80.819999999999993</v>
      </c>
    </row>
    <row r="3081" spans="1:4" ht="13.5" x14ac:dyDescent="0.25">
      <c r="A3081" s="91">
        <v>101636</v>
      </c>
      <c r="B3081" s="198" t="s">
        <v>3153</v>
      </c>
      <c r="C3081" s="198" t="s">
        <v>143</v>
      </c>
      <c r="D3081" s="199">
        <v>131.68</v>
      </c>
    </row>
    <row r="3082" spans="1:4" ht="13.5" x14ac:dyDescent="0.25">
      <c r="A3082" s="91">
        <v>101637</v>
      </c>
      <c r="B3082" s="198" t="s">
        <v>3154</v>
      </c>
      <c r="C3082" s="198" t="s">
        <v>143</v>
      </c>
      <c r="D3082" s="199">
        <v>125.16</v>
      </c>
    </row>
    <row r="3083" spans="1:4" ht="13.5" x14ac:dyDescent="0.25">
      <c r="A3083" s="91">
        <v>101640</v>
      </c>
      <c r="B3083" s="198" t="s">
        <v>3155</v>
      </c>
      <c r="C3083" s="198" t="s">
        <v>143</v>
      </c>
      <c r="D3083" s="199">
        <v>129.27000000000001</v>
      </c>
    </row>
    <row r="3084" spans="1:4" ht="13.5" x14ac:dyDescent="0.25">
      <c r="A3084" s="91">
        <v>101641</v>
      </c>
      <c r="B3084" s="198" t="s">
        <v>3156</v>
      </c>
      <c r="C3084" s="198" t="s">
        <v>143</v>
      </c>
      <c r="D3084" s="199">
        <v>66.709999999999994</v>
      </c>
    </row>
    <row r="3085" spans="1:4" ht="13.5" x14ac:dyDescent="0.25">
      <c r="A3085" s="91">
        <v>101642</v>
      </c>
      <c r="B3085" s="198" t="s">
        <v>3157</v>
      </c>
      <c r="C3085" s="198" t="s">
        <v>143</v>
      </c>
      <c r="D3085" s="199">
        <v>33.21</v>
      </c>
    </row>
    <row r="3086" spans="1:4" ht="13.5" x14ac:dyDescent="0.25">
      <c r="A3086" s="91">
        <v>101643</v>
      </c>
      <c r="B3086" s="198" t="s">
        <v>3158</v>
      </c>
      <c r="C3086" s="198" t="s">
        <v>143</v>
      </c>
      <c r="D3086" s="199">
        <v>58.16</v>
      </c>
    </row>
    <row r="3087" spans="1:4" ht="13.5" x14ac:dyDescent="0.25">
      <c r="A3087" s="91">
        <v>101644</v>
      </c>
      <c r="B3087" s="198" t="s">
        <v>3159</v>
      </c>
      <c r="C3087" s="198" t="s">
        <v>143</v>
      </c>
      <c r="D3087" s="199">
        <v>78.89</v>
      </c>
    </row>
    <row r="3088" spans="1:4" ht="13.5" x14ac:dyDescent="0.25">
      <c r="A3088" s="91">
        <v>101645</v>
      </c>
      <c r="B3088" s="198" t="s">
        <v>3160</v>
      </c>
      <c r="C3088" s="198" t="s">
        <v>143</v>
      </c>
      <c r="D3088" s="199">
        <v>37.08</v>
      </c>
    </row>
    <row r="3089" spans="1:4" ht="13.5" x14ac:dyDescent="0.25">
      <c r="A3089" s="91">
        <v>101646</v>
      </c>
      <c r="B3089" s="198" t="s">
        <v>3161</v>
      </c>
      <c r="C3089" s="198" t="s">
        <v>143</v>
      </c>
      <c r="D3089" s="199">
        <v>49.4</v>
      </c>
    </row>
    <row r="3090" spans="1:4" ht="13.5" x14ac:dyDescent="0.25">
      <c r="A3090" s="91">
        <v>101647</v>
      </c>
      <c r="B3090" s="198" t="s">
        <v>3162</v>
      </c>
      <c r="C3090" s="198" t="s">
        <v>143</v>
      </c>
      <c r="D3090" s="199">
        <v>91.16</v>
      </c>
    </row>
    <row r="3091" spans="1:4" ht="13.5" x14ac:dyDescent="0.25">
      <c r="A3091" s="91">
        <v>101648</v>
      </c>
      <c r="B3091" s="198" t="s">
        <v>3163</v>
      </c>
      <c r="C3091" s="198" t="s">
        <v>143</v>
      </c>
      <c r="D3091" s="199">
        <v>70.400000000000006</v>
      </c>
    </row>
    <row r="3092" spans="1:4" ht="13.5" x14ac:dyDescent="0.25">
      <c r="A3092" s="91">
        <v>101649</v>
      </c>
      <c r="B3092" s="198" t="s">
        <v>3164</v>
      </c>
      <c r="C3092" s="198" t="s">
        <v>143</v>
      </c>
      <c r="D3092" s="199">
        <v>81.19</v>
      </c>
    </row>
    <row r="3093" spans="1:4" ht="13.5" x14ac:dyDescent="0.25">
      <c r="A3093" s="91">
        <v>101650</v>
      </c>
      <c r="B3093" s="198" t="s">
        <v>3165</v>
      </c>
      <c r="C3093" s="198" t="s">
        <v>143</v>
      </c>
      <c r="D3093" s="199">
        <v>94.45</v>
      </c>
    </row>
    <row r="3094" spans="1:4" ht="13.5" x14ac:dyDescent="0.25">
      <c r="A3094" s="91">
        <v>101651</v>
      </c>
      <c r="B3094" s="198" t="s">
        <v>3166</v>
      </c>
      <c r="C3094" s="198" t="s">
        <v>143</v>
      </c>
      <c r="D3094" s="199">
        <v>47.94</v>
      </c>
    </row>
    <row r="3095" spans="1:4" ht="13.5" x14ac:dyDescent="0.25">
      <c r="A3095" s="91">
        <v>101652</v>
      </c>
      <c r="B3095" s="198" t="s">
        <v>3167</v>
      </c>
      <c r="C3095" s="198" t="s">
        <v>143</v>
      </c>
      <c r="D3095" s="199">
        <v>458.74</v>
      </c>
    </row>
    <row r="3096" spans="1:4" ht="13.5" x14ac:dyDescent="0.25">
      <c r="A3096" s="91">
        <v>101653</v>
      </c>
      <c r="B3096" s="198" t="s">
        <v>3168</v>
      </c>
      <c r="C3096" s="198" t="s">
        <v>143</v>
      </c>
      <c r="D3096" s="199">
        <v>251.51</v>
      </c>
    </row>
    <row r="3097" spans="1:4" ht="13.5" x14ac:dyDescent="0.25">
      <c r="A3097" s="91">
        <v>101654</v>
      </c>
      <c r="B3097" s="198" t="s">
        <v>3169</v>
      </c>
      <c r="C3097" s="198" t="s">
        <v>143</v>
      </c>
      <c r="D3097" s="199">
        <v>277.89999999999998</v>
      </c>
    </row>
    <row r="3098" spans="1:4" ht="13.5" x14ac:dyDescent="0.25">
      <c r="A3098" s="91">
        <v>101655</v>
      </c>
      <c r="B3098" s="198" t="s">
        <v>3170</v>
      </c>
      <c r="C3098" s="198" t="s">
        <v>143</v>
      </c>
      <c r="D3098" s="199">
        <v>464.8</v>
      </c>
    </row>
    <row r="3099" spans="1:4" ht="13.5" x14ac:dyDescent="0.25">
      <c r="A3099" s="91">
        <v>101656</v>
      </c>
      <c r="B3099" s="198" t="s">
        <v>3171</v>
      </c>
      <c r="C3099" s="198" t="s">
        <v>143</v>
      </c>
      <c r="D3099" s="199">
        <v>508.43</v>
      </c>
    </row>
    <row r="3100" spans="1:4" ht="13.5" x14ac:dyDescent="0.25">
      <c r="A3100" s="91">
        <v>101657</v>
      </c>
      <c r="B3100" s="198" t="s">
        <v>3172</v>
      </c>
      <c r="C3100" s="198" t="s">
        <v>143</v>
      </c>
      <c r="D3100" s="199">
        <v>601.39</v>
      </c>
    </row>
    <row r="3101" spans="1:4" ht="13.5" x14ac:dyDescent="0.25">
      <c r="A3101" s="91">
        <v>101658</v>
      </c>
      <c r="B3101" s="198" t="s">
        <v>3173</v>
      </c>
      <c r="C3101" s="198" t="s">
        <v>143</v>
      </c>
      <c r="D3101" s="199">
        <v>792.52</v>
      </c>
    </row>
    <row r="3102" spans="1:4" ht="13.5" x14ac:dyDescent="0.25">
      <c r="A3102" s="91">
        <v>101659</v>
      </c>
      <c r="B3102" s="198" t="s">
        <v>3174</v>
      </c>
      <c r="C3102" s="198" t="s">
        <v>143</v>
      </c>
      <c r="D3102" s="199">
        <v>911.4</v>
      </c>
    </row>
    <row r="3103" spans="1:4" ht="13.5" x14ac:dyDescent="0.25">
      <c r="A3103" s="91">
        <v>101660</v>
      </c>
      <c r="B3103" s="198" t="s">
        <v>3175</v>
      </c>
      <c r="C3103" s="198" t="s">
        <v>143</v>
      </c>
      <c r="D3103" s="200">
        <v>1472.57</v>
      </c>
    </row>
    <row r="3104" spans="1:4" ht="13.5" x14ac:dyDescent="0.25">
      <c r="A3104" s="91">
        <v>101661</v>
      </c>
      <c r="B3104" s="198" t="s">
        <v>3176</v>
      </c>
      <c r="C3104" s="198" t="s">
        <v>143</v>
      </c>
      <c r="D3104" s="199">
        <v>96.35</v>
      </c>
    </row>
    <row r="3105" spans="1:4" ht="13.5" x14ac:dyDescent="0.25">
      <c r="A3105" s="91">
        <v>101662</v>
      </c>
      <c r="B3105" s="198" t="s">
        <v>3177</v>
      </c>
      <c r="C3105" s="198" t="s">
        <v>143</v>
      </c>
      <c r="D3105" s="199">
        <v>654.84</v>
      </c>
    </row>
    <row r="3106" spans="1:4" ht="13.5" x14ac:dyDescent="0.25">
      <c r="A3106" s="91">
        <v>101663</v>
      </c>
      <c r="B3106" s="198" t="s">
        <v>3178</v>
      </c>
      <c r="C3106" s="198" t="s">
        <v>143</v>
      </c>
      <c r="D3106" s="199">
        <v>26.51</v>
      </c>
    </row>
    <row r="3107" spans="1:4" ht="13.5" x14ac:dyDescent="0.25">
      <c r="A3107" s="91">
        <v>101664</v>
      </c>
      <c r="B3107" s="198" t="s">
        <v>3179</v>
      </c>
      <c r="C3107" s="198" t="s">
        <v>143</v>
      </c>
      <c r="D3107" s="199">
        <v>27.75</v>
      </c>
    </row>
    <row r="3108" spans="1:4" ht="13.5" x14ac:dyDescent="0.25">
      <c r="A3108" s="91">
        <v>101665</v>
      </c>
      <c r="B3108" s="198" t="s">
        <v>3180</v>
      </c>
      <c r="C3108" s="198" t="s">
        <v>143</v>
      </c>
      <c r="D3108" s="199">
        <v>33.119999999999997</v>
      </c>
    </row>
    <row r="3109" spans="1:4" ht="13.5" x14ac:dyDescent="0.25">
      <c r="A3109" s="91">
        <v>101666</v>
      </c>
      <c r="B3109" s="198" t="s">
        <v>3181</v>
      </c>
      <c r="C3109" s="198" t="s">
        <v>143</v>
      </c>
      <c r="D3109" s="199">
        <v>408.28</v>
      </c>
    </row>
    <row r="3110" spans="1:4" ht="13.5" x14ac:dyDescent="0.25">
      <c r="A3110" s="91">
        <v>102085</v>
      </c>
      <c r="B3110" s="198" t="s">
        <v>3182</v>
      </c>
      <c r="C3110" s="198" t="s">
        <v>143</v>
      </c>
      <c r="D3110" s="199">
        <v>184.99</v>
      </c>
    </row>
    <row r="3111" spans="1:4" ht="13.5" x14ac:dyDescent="0.25">
      <c r="A3111" s="91">
        <v>100578</v>
      </c>
      <c r="B3111" s="198" t="s">
        <v>3183</v>
      </c>
      <c r="C3111" s="198" t="s">
        <v>143</v>
      </c>
      <c r="D3111" s="199">
        <v>445.4</v>
      </c>
    </row>
    <row r="3112" spans="1:4" ht="13.5" x14ac:dyDescent="0.25">
      <c r="A3112" s="91">
        <v>100579</v>
      </c>
      <c r="B3112" s="198" t="s">
        <v>3184</v>
      </c>
      <c r="C3112" s="198" t="s">
        <v>143</v>
      </c>
      <c r="D3112" s="199">
        <v>488.63</v>
      </c>
    </row>
    <row r="3113" spans="1:4" ht="13.5" x14ac:dyDescent="0.25">
      <c r="A3113" s="91">
        <v>100580</v>
      </c>
      <c r="B3113" s="198" t="s">
        <v>3185</v>
      </c>
      <c r="C3113" s="198" t="s">
        <v>143</v>
      </c>
      <c r="D3113" s="199">
        <v>535.66</v>
      </c>
    </row>
    <row r="3114" spans="1:4" ht="13.5" x14ac:dyDescent="0.25">
      <c r="A3114" s="91">
        <v>100581</v>
      </c>
      <c r="B3114" s="198" t="s">
        <v>3186</v>
      </c>
      <c r="C3114" s="198" t="s">
        <v>143</v>
      </c>
      <c r="D3114" s="199">
        <v>510.09</v>
      </c>
    </row>
    <row r="3115" spans="1:4" ht="13.5" x14ac:dyDescent="0.25">
      <c r="A3115" s="91">
        <v>100582</v>
      </c>
      <c r="B3115" s="198" t="s">
        <v>3187</v>
      </c>
      <c r="C3115" s="198" t="s">
        <v>143</v>
      </c>
      <c r="D3115" s="199">
        <v>594.92999999999995</v>
      </c>
    </row>
    <row r="3116" spans="1:4" ht="13.5" x14ac:dyDescent="0.25">
      <c r="A3116" s="91">
        <v>100583</v>
      </c>
      <c r="B3116" s="198" t="s">
        <v>3188</v>
      </c>
      <c r="C3116" s="198" t="s">
        <v>143</v>
      </c>
      <c r="D3116" s="199">
        <v>533.03</v>
      </c>
    </row>
    <row r="3117" spans="1:4" ht="13.5" x14ac:dyDescent="0.25">
      <c r="A3117" s="91">
        <v>100584</v>
      </c>
      <c r="B3117" s="198" t="s">
        <v>3189</v>
      </c>
      <c r="C3117" s="198" t="s">
        <v>143</v>
      </c>
      <c r="D3117" s="199">
        <v>583.97</v>
      </c>
    </row>
    <row r="3118" spans="1:4" ht="13.5" x14ac:dyDescent="0.25">
      <c r="A3118" s="91">
        <v>100585</v>
      </c>
      <c r="B3118" s="198" t="s">
        <v>3190</v>
      </c>
      <c r="C3118" s="198" t="s">
        <v>143</v>
      </c>
      <c r="D3118" s="199">
        <v>577.65</v>
      </c>
    </row>
    <row r="3119" spans="1:4" ht="13.5" x14ac:dyDescent="0.25">
      <c r="A3119" s="91">
        <v>100586</v>
      </c>
      <c r="B3119" s="198" t="s">
        <v>3191</v>
      </c>
      <c r="C3119" s="198" t="s">
        <v>143</v>
      </c>
      <c r="D3119" s="199">
        <v>658.75</v>
      </c>
    </row>
    <row r="3120" spans="1:4" ht="13.5" x14ac:dyDescent="0.25">
      <c r="A3120" s="91">
        <v>100587</v>
      </c>
      <c r="B3120" s="198" t="s">
        <v>3192</v>
      </c>
      <c r="C3120" s="198" t="s">
        <v>143</v>
      </c>
      <c r="D3120" s="199">
        <v>623.9</v>
      </c>
    </row>
    <row r="3121" spans="1:4" ht="13.5" x14ac:dyDescent="0.25">
      <c r="A3121" s="91">
        <v>100588</v>
      </c>
      <c r="B3121" s="198" t="s">
        <v>3193</v>
      </c>
      <c r="C3121" s="198" t="s">
        <v>143</v>
      </c>
      <c r="D3121" s="199">
        <v>686.94</v>
      </c>
    </row>
    <row r="3122" spans="1:4" ht="13.5" x14ac:dyDescent="0.25">
      <c r="A3122" s="91">
        <v>100589</v>
      </c>
      <c r="B3122" s="198" t="s">
        <v>3194</v>
      </c>
      <c r="C3122" s="198" t="s">
        <v>143</v>
      </c>
      <c r="D3122" s="199">
        <v>691.02</v>
      </c>
    </row>
    <row r="3123" spans="1:4" ht="13.5" x14ac:dyDescent="0.25">
      <c r="A3123" s="91">
        <v>100590</v>
      </c>
      <c r="B3123" s="198" t="s">
        <v>3195</v>
      </c>
      <c r="C3123" s="198" t="s">
        <v>143</v>
      </c>
      <c r="D3123" s="199">
        <v>753.52</v>
      </c>
    </row>
    <row r="3124" spans="1:4" ht="13.5" x14ac:dyDescent="0.25">
      <c r="A3124" s="91">
        <v>100591</v>
      </c>
      <c r="B3124" s="198" t="s">
        <v>3196</v>
      </c>
      <c r="C3124" s="198" t="s">
        <v>143</v>
      </c>
      <c r="D3124" s="199">
        <v>686.57</v>
      </c>
    </row>
    <row r="3125" spans="1:4" ht="13.5" x14ac:dyDescent="0.25">
      <c r="A3125" s="91">
        <v>100592</v>
      </c>
      <c r="B3125" s="198" t="s">
        <v>3197</v>
      </c>
      <c r="C3125" s="198" t="s">
        <v>143</v>
      </c>
      <c r="D3125" s="199">
        <v>738.31</v>
      </c>
    </row>
    <row r="3126" spans="1:4" ht="13.5" x14ac:dyDescent="0.25">
      <c r="A3126" s="91">
        <v>100593</v>
      </c>
      <c r="B3126" s="198" t="s">
        <v>3198</v>
      </c>
      <c r="C3126" s="198" t="s">
        <v>143</v>
      </c>
      <c r="D3126" s="199">
        <v>735.62</v>
      </c>
    </row>
    <row r="3127" spans="1:4" ht="13.5" x14ac:dyDescent="0.25">
      <c r="A3127" s="91">
        <v>100594</v>
      </c>
      <c r="B3127" s="198" t="s">
        <v>3199</v>
      </c>
      <c r="C3127" s="198" t="s">
        <v>143</v>
      </c>
      <c r="D3127" s="199">
        <v>823.18</v>
      </c>
    </row>
    <row r="3128" spans="1:4" ht="13.5" x14ac:dyDescent="0.25">
      <c r="A3128" s="91">
        <v>100595</v>
      </c>
      <c r="B3128" s="198" t="s">
        <v>3200</v>
      </c>
      <c r="C3128" s="198" t="s">
        <v>143</v>
      </c>
      <c r="D3128" s="199">
        <v>882.91</v>
      </c>
    </row>
    <row r="3129" spans="1:4" ht="13.5" x14ac:dyDescent="0.25">
      <c r="A3129" s="91">
        <v>100596</v>
      </c>
      <c r="B3129" s="198" t="s">
        <v>3201</v>
      </c>
      <c r="C3129" s="198" t="s">
        <v>143</v>
      </c>
      <c r="D3129" s="200">
        <v>1000.87</v>
      </c>
    </row>
    <row r="3130" spans="1:4" ht="13.5" x14ac:dyDescent="0.25">
      <c r="A3130" s="91">
        <v>100597</v>
      </c>
      <c r="B3130" s="198" t="s">
        <v>3202</v>
      </c>
      <c r="C3130" s="198" t="s">
        <v>143</v>
      </c>
      <c r="D3130" s="200">
        <v>1021.27</v>
      </c>
    </row>
    <row r="3131" spans="1:4" ht="13.5" x14ac:dyDescent="0.25">
      <c r="A3131" s="91">
        <v>100598</v>
      </c>
      <c r="B3131" s="198" t="s">
        <v>3203</v>
      </c>
      <c r="C3131" s="198" t="s">
        <v>143</v>
      </c>
      <c r="D3131" s="200">
        <v>1118.52</v>
      </c>
    </row>
    <row r="3132" spans="1:4" ht="13.5" x14ac:dyDescent="0.25">
      <c r="A3132" s="91">
        <v>100599</v>
      </c>
      <c r="B3132" s="198" t="s">
        <v>3204</v>
      </c>
      <c r="C3132" s="198" t="s">
        <v>143</v>
      </c>
      <c r="D3132" s="199">
        <v>452.27</v>
      </c>
    </row>
    <row r="3133" spans="1:4" ht="13.5" x14ac:dyDescent="0.25">
      <c r="A3133" s="91">
        <v>100600</v>
      </c>
      <c r="B3133" s="198" t="s">
        <v>3205</v>
      </c>
      <c r="C3133" s="198" t="s">
        <v>143</v>
      </c>
      <c r="D3133" s="199">
        <v>532.35</v>
      </c>
    </row>
    <row r="3134" spans="1:4" ht="13.5" x14ac:dyDescent="0.25">
      <c r="A3134" s="91">
        <v>100601</v>
      </c>
      <c r="B3134" s="198" t="s">
        <v>3206</v>
      </c>
      <c r="C3134" s="198" t="s">
        <v>143</v>
      </c>
      <c r="D3134" s="199">
        <v>665.26</v>
      </c>
    </row>
    <row r="3135" spans="1:4" ht="13.5" x14ac:dyDescent="0.25">
      <c r="A3135" s="91">
        <v>100602</v>
      </c>
      <c r="B3135" s="198" t="s">
        <v>3207</v>
      </c>
      <c r="C3135" s="198" t="s">
        <v>143</v>
      </c>
      <c r="D3135" s="199">
        <v>831.08</v>
      </c>
    </row>
    <row r="3136" spans="1:4" ht="13.5" x14ac:dyDescent="0.25">
      <c r="A3136" s="91">
        <v>100603</v>
      </c>
      <c r="B3136" s="198" t="s">
        <v>3208</v>
      </c>
      <c r="C3136" s="198" t="s">
        <v>143</v>
      </c>
      <c r="D3136" s="200">
        <v>1258.43</v>
      </c>
    </row>
    <row r="3137" spans="1:4" ht="13.5" x14ac:dyDescent="0.25">
      <c r="A3137" s="91">
        <v>100604</v>
      </c>
      <c r="B3137" s="198" t="s">
        <v>3209</v>
      </c>
      <c r="C3137" s="198" t="s">
        <v>143</v>
      </c>
      <c r="D3137" s="199">
        <v>567.51</v>
      </c>
    </row>
    <row r="3138" spans="1:4" ht="13.5" x14ac:dyDescent="0.25">
      <c r="A3138" s="91">
        <v>100605</v>
      </c>
      <c r="B3138" s="198" t="s">
        <v>3210</v>
      </c>
      <c r="C3138" s="198" t="s">
        <v>143</v>
      </c>
      <c r="D3138" s="199">
        <v>874.97</v>
      </c>
    </row>
    <row r="3139" spans="1:4" ht="13.5" x14ac:dyDescent="0.25">
      <c r="A3139" s="91">
        <v>100606</v>
      </c>
      <c r="B3139" s="198" t="s">
        <v>3211</v>
      </c>
      <c r="C3139" s="198" t="s">
        <v>143</v>
      </c>
      <c r="D3139" s="200">
        <v>1313.71</v>
      </c>
    </row>
    <row r="3140" spans="1:4" ht="13.5" x14ac:dyDescent="0.25">
      <c r="A3140" s="91">
        <v>100607</v>
      </c>
      <c r="B3140" s="198" t="s">
        <v>3212</v>
      </c>
      <c r="C3140" s="198" t="s">
        <v>143</v>
      </c>
      <c r="D3140" s="199">
        <v>584.41</v>
      </c>
    </row>
    <row r="3141" spans="1:4" ht="13.5" x14ac:dyDescent="0.25">
      <c r="A3141" s="91">
        <v>100608</v>
      </c>
      <c r="B3141" s="198" t="s">
        <v>3213</v>
      </c>
      <c r="C3141" s="198" t="s">
        <v>143</v>
      </c>
      <c r="D3141" s="199">
        <v>896.69</v>
      </c>
    </row>
    <row r="3142" spans="1:4" ht="13.5" x14ac:dyDescent="0.25">
      <c r="A3142" s="91">
        <v>100609</v>
      </c>
      <c r="B3142" s="198" t="s">
        <v>3214</v>
      </c>
      <c r="C3142" s="198" t="s">
        <v>143</v>
      </c>
      <c r="D3142" s="200">
        <v>1343.19</v>
      </c>
    </row>
    <row r="3143" spans="1:4" ht="13.5" x14ac:dyDescent="0.25">
      <c r="A3143" s="91">
        <v>100610</v>
      </c>
      <c r="B3143" s="198" t="s">
        <v>3215</v>
      </c>
      <c r="C3143" s="198" t="s">
        <v>143</v>
      </c>
      <c r="D3143" s="199">
        <v>601.19000000000005</v>
      </c>
    </row>
    <row r="3144" spans="1:4" ht="13.5" x14ac:dyDescent="0.25">
      <c r="A3144" s="91">
        <v>100611</v>
      </c>
      <c r="B3144" s="198" t="s">
        <v>3216</v>
      </c>
      <c r="C3144" s="198" t="s">
        <v>143</v>
      </c>
      <c r="D3144" s="199">
        <v>741.83</v>
      </c>
    </row>
    <row r="3145" spans="1:4" ht="13.5" x14ac:dyDescent="0.25">
      <c r="A3145" s="91">
        <v>100612</v>
      </c>
      <c r="B3145" s="198" t="s">
        <v>3217</v>
      </c>
      <c r="C3145" s="198" t="s">
        <v>143</v>
      </c>
      <c r="D3145" s="199">
        <v>918</v>
      </c>
    </row>
    <row r="3146" spans="1:4" ht="13.5" x14ac:dyDescent="0.25">
      <c r="A3146" s="91">
        <v>100613</v>
      </c>
      <c r="B3146" s="198" t="s">
        <v>3218</v>
      </c>
      <c r="C3146" s="198" t="s">
        <v>143</v>
      </c>
      <c r="D3146" s="200">
        <v>1372.09</v>
      </c>
    </row>
    <row r="3147" spans="1:4" ht="13.5" x14ac:dyDescent="0.25">
      <c r="A3147" s="91">
        <v>100614</v>
      </c>
      <c r="B3147" s="198" t="s">
        <v>3219</v>
      </c>
      <c r="C3147" s="198" t="s">
        <v>143</v>
      </c>
      <c r="D3147" s="199">
        <v>779.47</v>
      </c>
    </row>
    <row r="3148" spans="1:4" ht="13.5" x14ac:dyDescent="0.25">
      <c r="A3148" s="91">
        <v>100615</v>
      </c>
      <c r="B3148" s="198" t="s">
        <v>3220</v>
      </c>
      <c r="C3148" s="198" t="s">
        <v>143</v>
      </c>
      <c r="D3148" s="199">
        <v>960.38</v>
      </c>
    </row>
    <row r="3149" spans="1:4" ht="13.5" x14ac:dyDescent="0.25">
      <c r="A3149" s="91">
        <v>100616</v>
      </c>
      <c r="B3149" s="198" t="s">
        <v>3221</v>
      </c>
      <c r="C3149" s="198" t="s">
        <v>143</v>
      </c>
      <c r="D3149" s="200">
        <v>1432.73</v>
      </c>
    </row>
    <row r="3150" spans="1:4" ht="13.5" x14ac:dyDescent="0.25">
      <c r="A3150" s="91">
        <v>100617</v>
      </c>
      <c r="B3150" s="198" t="s">
        <v>3222</v>
      </c>
      <c r="C3150" s="198" t="s">
        <v>143</v>
      </c>
      <c r="D3150" s="200">
        <v>1002.66</v>
      </c>
    </row>
    <row r="3151" spans="1:4" ht="13.5" x14ac:dyDescent="0.25">
      <c r="A3151" s="91">
        <v>100618</v>
      </c>
      <c r="B3151" s="198" t="s">
        <v>3223</v>
      </c>
      <c r="C3151" s="198" t="s">
        <v>143</v>
      </c>
      <c r="D3151" s="200">
        <v>1496.37</v>
      </c>
    </row>
    <row r="3152" spans="1:4" ht="13.5" x14ac:dyDescent="0.25">
      <c r="A3152" s="91">
        <v>100619</v>
      </c>
      <c r="B3152" s="198" t="s">
        <v>3224</v>
      </c>
      <c r="C3152" s="198" t="s">
        <v>143</v>
      </c>
      <c r="D3152" s="199">
        <v>618.07000000000005</v>
      </c>
    </row>
    <row r="3153" spans="1:4" ht="13.5" x14ac:dyDescent="0.25">
      <c r="A3153" s="91">
        <v>100620</v>
      </c>
      <c r="B3153" s="198" t="s">
        <v>3225</v>
      </c>
      <c r="C3153" s="198" t="s">
        <v>143</v>
      </c>
      <c r="D3153" s="200">
        <v>3807.61</v>
      </c>
    </row>
    <row r="3154" spans="1:4" ht="13.5" x14ac:dyDescent="0.25">
      <c r="A3154" s="91">
        <v>100621</v>
      </c>
      <c r="B3154" s="198" t="s">
        <v>3226</v>
      </c>
      <c r="C3154" s="198" t="s">
        <v>143</v>
      </c>
      <c r="D3154" s="200">
        <v>4305.7</v>
      </c>
    </row>
    <row r="3155" spans="1:4" ht="13.5" x14ac:dyDescent="0.25">
      <c r="A3155" s="91">
        <v>100622</v>
      </c>
      <c r="B3155" s="198" t="s">
        <v>3227</v>
      </c>
      <c r="C3155" s="198" t="s">
        <v>143</v>
      </c>
      <c r="D3155" s="200">
        <v>2696.13</v>
      </c>
    </row>
    <row r="3156" spans="1:4" ht="13.5" x14ac:dyDescent="0.25">
      <c r="A3156" s="91">
        <v>100623</v>
      </c>
      <c r="B3156" s="198" t="s">
        <v>3228</v>
      </c>
      <c r="C3156" s="198" t="s">
        <v>143</v>
      </c>
      <c r="D3156" s="200">
        <v>2883.56</v>
      </c>
    </row>
    <row r="3157" spans="1:4" ht="13.5" x14ac:dyDescent="0.25">
      <c r="A3157" s="91">
        <v>97600</v>
      </c>
      <c r="B3157" s="198" t="s">
        <v>3229</v>
      </c>
      <c r="C3157" s="198" t="s">
        <v>143</v>
      </c>
      <c r="D3157" s="199">
        <v>296.64</v>
      </c>
    </row>
    <row r="3158" spans="1:4" ht="13.5" x14ac:dyDescent="0.25">
      <c r="A3158" s="91">
        <v>97601</v>
      </c>
      <c r="B3158" s="198" t="s">
        <v>3230</v>
      </c>
      <c r="C3158" s="198" t="s">
        <v>143</v>
      </c>
      <c r="D3158" s="199">
        <v>321.58999999999997</v>
      </c>
    </row>
    <row r="3159" spans="1:4" ht="13.5" x14ac:dyDescent="0.25">
      <c r="A3159" s="91">
        <v>97605</v>
      </c>
      <c r="B3159" s="198" t="s">
        <v>3231</v>
      </c>
      <c r="C3159" s="198" t="s">
        <v>143</v>
      </c>
      <c r="D3159" s="199">
        <v>87.3</v>
      </c>
    </row>
    <row r="3160" spans="1:4" ht="13.5" x14ac:dyDescent="0.25">
      <c r="A3160" s="91">
        <v>97606</v>
      </c>
      <c r="B3160" s="198" t="s">
        <v>3232</v>
      </c>
      <c r="C3160" s="198" t="s">
        <v>143</v>
      </c>
      <c r="D3160" s="199">
        <v>99.66</v>
      </c>
    </row>
    <row r="3161" spans="1:4" ht="13.5" x14ac:dyDescent="0.25">
      <c r="A3161" s="91">
        <v>97607</v>
      </c>
      <c r="B3161" s="198" t="s">
        <v>3233</v>
      </c>
      <c r="C3161" s="198" t="s">
        <v>143</v>
      </c>
      <c r="D3161" s="199">
        <v>105.06</v>
      </c>
    </row>
    <row r="3162" spans="1:4" ht="13.5" x14ac:dyDescent="0.25">
      <c r="A3162" s="91">
        <v>97608</v>
      </c>
      <c r="B3162" s="198" t="s">
        <v>3234</v>
      </c>
      <c r="C3162" s="198" t="s">
        <v>143</v>
      </c>
      <c r="D3162" s="199">
        <v>117.42</v>
      </c>
    </row>
    <row r="3163" spans="1:4" ht="13.5" x14ac:dyDescent="0.25">
      <c r="A3163" s="91">
        <v>102102</v>
      </c>
      <c r="B3163" s="198" t="s">
        <v>3235</v>
      </c>
      <c r="C3163" s="198" t="s">
        <v>143</v>
      </c>
      <c r="D3163" s="200">
        <v>8157.22</v>
      </c>
    </row>
    <row r="3164" spans="1:4" ht="13.5" x14ac:dyDescent="0.25">
      <c r="A3164" s="91">
        <v>102103</v>
      </c>
      <c r="B3164" s="198" t="s">
        <v>3236</v>
      </c>
      <c r="C3164" s="198" t="s">
        <v>143</v>
      </c>
      <c r="D3164" s="200">
        <v>9069.02</v>
      </c>
    </row>
    <row r="3165" spans="1:4" ht="13.5" x14ac:dyDescent="0.25">
      <c r="A3165" s="91">
        <v>102104</v>
      </c>
      <c r="B3165" s="198" t="s">
        <v>3237</v>
      </c>
      <c r="C3165" s="198" t="s">
        <v>143</v>
      </c>
      <c r="D3165" s="200">
        <v>11610.16</v>
      </c>
    </row>
    <row r="3166" spans="1:4" ht="13.5" x14ac:dyDescent="0.25">
      <c r="A3166" s="91">
        <v>102105</v>
      </c>
      <c r="B3166" s="198" t="s">
        <v>3238</v>
      </c>
      <c r="C3166" s="198" t="s">
        <v>143</v>
      </c>
      <c r="D3166" s="200">
        <v>14250.4</v>
      </c>
    </row>
    <row r="3167" spans="1:4" ht="13.5" x14ac:dyDescent="0.25">
      <c r="A3167" s="91">
        <v>102106</v>
      </c>
      <c r="B3167" s="198" t="s">
        <v>3239</v>
      </c>
      <c r="C3167" s="198" t="s">
        <v>143</v>
      </c>
      <c r="D3167" s="200">
        <v>17852.5</v>
      </c>
    </row>
    <row r="3168" spans="1:4" ht="13.5" x14ac:dyDescent="0.25">
      <c r="A3168" s="91">
        <v>102107</v>
      </c>
      <c r="B3168" s="198" t="s">
        <v>3240</v>
      </c>
      <c r="C3168" s="198" t="s">
        <v>143</v>
      </c>
      <c r="D3168" s="200">
        <v>24877.83</v>
      </c>
    </row>
    <row r="3169" spans="1:4" ht="13.5" x14ac:dyDescent="0.25">
      <c r="A3169" s="91">
        <v>102108</v>
      </c>
      <c r="B3169" s="198" t="s">
        <v>3241</v>
      </c>
      <c r="C3169" s="198" t="s">
        <v>143</v>
      </c>
      <c r="D3169" s="200">
        <v>28956.63</v>
      </c>
    </row>
    <row r="3170" spans="1:4" ht="13.5" x14ac:dyDescent="0.25">
      <c r="A3170" s="91">
        <v>102109</v>
      </c>
      <c r="B3170" s="198" t="s">
        <v>3242</v>
      </c>
      <c r="C3170" s="198" t="s">
        <v>143</v>
      </c>
      <c r="D3170" s="199">
        <v>41.56</v>
      </c>
    </row>
    <row r="3171" spans="1:4" ht="13.5" x14ac:dyDescent="0.25">
      <c r="A3171" s="91">
        <v>102110</v>
      </c>
      <c r="B3171" s="198" t="s">
        <v>3243</v>
      </c>
      <c r="C3171" s="198" t="s">
        <v>143</v>
      </c>
      <c r="D3171" s="199">
        <v>108.43</v>
      </c>
    </row>
    <row r="3172" spans="1:4" ht="13.5" x14ac:dyDescent="0.25">
      <c r="A3172" s="91">
        <v>93128</v>
      </c>
      <c r="B3172" s="198" t="s">
        <v>3244</v>
      </c>
      <c r="C3172" s="198" t="s">
        <v>143</v>
      </c>
      <c r="D3172" s="199">
        <v>152.41</v>
      </c>
    </row>
    <row r="3173" spans="1:4" ht="13.5" x14ac:dyDescent="0.25">
      <c r="A3173" s="91">
        <v>93137</v>
      </c>
      <c r="B3173" s="198" t="s">
        <v>3245</v>
      </c>
      <c r="C3173" s="198" t="s">
        <v>143</v>
      </c>
      <c r="D3173" s="199">
        <v>180.44</v>
      </c>
    </row>
    <row r="3174" spans="1:4" ht="13.5" x14ac:dyDescent="0.25">
      <c r="A3174" s="91">
        <v>93138</v>
      </c>
      <c r="B3174" s="198" t="s">
        <v>3246</v>
      </c>
      <c r="C3174" s="198" t="s">
        <v>143</v>
      </c>
      <c r="D3174" s="199">
        <v>170.83</v>
      </c>
    </row>
    <row r="3175" spans="1:4" ht="13.5" x14ac:dyDescent="0.25">
      <c r="A3175" s="91">
        <v>93139</v>
      </c>
      <c r="B3175" s="198" t="s">
        <v>3247</v>
      </c>
      <c r="C3175" s="198" t="s">
        <v>143</v>
      </c>
      <c r="D3175" s="199">
        <v>217.25</v>
      </c>
    </row>
    <row r="3176" spans="1:4" ht="13.5" x14ac:dyDescent="0.25">
      <c r="A3176" s="91">
        <v>93140</v>
      </c>
      <c r="B3176" s="198" t="s">
        <v>3248</v>
      </c>
      <c r="C3176" s="198" t="s">
        <v>143</v>
      </c>
      <c r="D3176" s="199">
        <v>204.78</v>
      </c>
    </row>
    <row r="3177" spans="1:4" ht="13.5" x14ac:dyDescent="0.25">
      <c r="A3177" s="91">
        <v>93141</v>
      </c>
      <c r="B3177" s="198" t="s">
        <v>3249</v>
      </c>
      <c r="C3177" s="198" t="s">
        <v>143</v>
      </c>
      <c r="D3177" s="199">
        <v>185.51</v>
      </c>
    </row>
    <row r="3178" spans="1:4" ht="13.5" x14ac:dyDescent="0.25">
      <c r="A3178" s="91">
        <v>93142</v>
      </c>
      <c r="B3178" s="198" t="s">
        <v>3250</v>
      </c>
      <c r="C3178" s="198" t="s">
        <v>143</v>
      </c>
      <c r="D3178" s="199">
        <v>206.75</v>
      </c>
    </row>
    <row r="3179" spans="1:4" ht="13.5" x14ac:dyDescent="0.25">
      <c r="A3179" s="91">
        <v>93143</v>
      </c>
      <c r="B3179" s="198" t="s">
        <v>3251</v>
      </c>
      <c r="C3179" s="198" t="s">
        <v>143</v>
      </c>
      <c r="D3179" s="199">
        <v>188.06</v>
      </c>
    </row>
    <row r="3180" spans="1:4" ht="13.5" x14ac:dyDescent="0.25">
      <c r="A3180" s="91">
        <v>93144</v>
      </c>
      <c r="B3180" s="198" t="s">
        <v>3252</v>
      </c>
      <c r="C3180" s="198" t="s">
        <v>143</v>
      </c>
      <c r="D3180" s="199">
        <v>243.37</v>
      </c>
    </row>
    <row r="3181" spans="1:4" ht="13.5" x14ac:dyDescent="0.25">
      <c r="A3181" s="91">
        <v>93145</v>
      </c>
      <c r="B3181" s="198" t="s">
        <v>3253</v>
      </c>
      <c r="C3181" s="198" t="s">
        <v>143</v>
      </c>
      <c r="D3181" s="199">
        <v>225.42</v>
      </c>
    </row>
    <row r="3182" spans="1:4" ht="13.5" x14ac:dyDescent="0.25">
      <c r="A3182" s="91">
        <v>93146</v>
      </c>
      <c r="B3182" s="198" t="s">
        <v>3254</v>
      </c>
      <c r="C3182" s="198" t="s">
        <v>143</v>
      </c>
      <c r="D3182" s="199">
        <v>243.85</v>
      </c>
    </row>
    <row r="3183" spans="1:4" ht="13.5" x14ac:dyDescent="0.25">
      <c r="A3183" s="91">
        <v>93147</v>
      </c>
      <c r="B3183" s="198" t="s">
        <v>3255</v>
      </c>
      <c r="C3183" s="198" t="s">
        <v>143</v>
      </c>
      <c r="D3183" s="199">
        <v>277.83999999999997</v>
      </c>
    </row>
    <row r="3184" spans="1:4" ht="13.5" x14ac:dyDescent="0.25">
      <c r="A3184" s="91">
        <v>96971</v>
      </c>
      <c r="B3184" s="198" t="s">
        <v>3256</v>
      </c>
      <c r="C3184" s="198" t="s">
        <v>76</v>
      </c>
      <c r="D3184" s="199">
        <v>32.69</v>
      </c>
    </row>
    <row r="3185" spans="1:4" ht="13.5" x14ac:dyDescent="0.25">
      <c r="A3185" s="91">
        <v>96972</v>
      </c>
      <c r="B3185" s="198" t="s">
        <v>3257</v>
      </c>
      <c r="C3185" s="198" t="s">
        <v>76</v>
      </c>
      <c r="D3185" s="199">
        <v>45.84</v>
      </c>
    </row>
    <row r="3186" spans="1:4" ht="13.5" x14ac:dyDescent="0.25">
      <c r="A3186" s="91">
        <v>96973</v>
      </c>
      <c r="B3186" s="198" t="s">
        <v>3258</v>
      </c>
      <c r="C3186" s="198" t="s">
        <v>76</v>
      </c>
      <c r="D3186" s="199">
        <v>58.61</v>
      </c>
    </row>
    <row r="3187" spans="1:4" ht="13.5" x14ac:dyDescent="0.25">
      <c r="A3187" s="91">
        <v>96974</v>
      </c>
      <c r="B3187" s="198" t="s">
        <v>3259</v>
      </c>
      <c r="C3187" s="198" t="s">
        <v>76</v>
      </c>
      <c r="D3187" s="199">
        <v>75.59</v>
      </c>
    </row>
    <row r="3188" spans="1:4" ht="13.5" x14ac:dyDescent="0.25">
      <c r="A3188" s="91">
        <v>96975</v>
      </c>
      <c r="B3188" s="198" t="s">
        <v>3260</v>
      </c>
      <c r="C3188" s="198" t="s">
        <v>76</v>
      </c>
      <c r="D3188" s="199">
        <v>98.41</v>
      </c>
    </row>
    <row r="3189" spans="1:4" ht="13.5" x14ac:dyDescent="0.25">
      <c r="A3189" s="91">
        <v>96976</v>
      </c>
      <c r="B3189" s="198" t="s">
        <v>3261</v>
      </c>
      <c r="C3189" s="198" t="s">
        <v>76</v>
      </c>
      <c r="D3189" s="199">
        <v>128.88999999999999</v>
      </c>
    </row>
    <row r="3190" spans="1:4" ht="13.5" x14ac:dyDescent="0.25">
      <c r="A3190" s="91">
        <v>96977</v>
      </c>
      <c r="B3190" s="198" t="s">
        <v>3262</v>
      </c>
      <c r="C3190" s="198" t="s">
        <v>76</v>
      </c>
      <c r="D3190" s="199">
        <v>51.65</v>
      </c>
    </row>
    <row r="3191" spans="1:4" ht="13.5" x14ac:dyDescent="0.25">
      <c r="A3191" s="91">
        <v>96978</v>
      </c>
      <c r="B3191" s="198" t="s">
        <v>3263</v>
      </c>
      <c r="C3191" s="198" t="s">
        <v>76</v>
      </c>
      <c r="D3191" s="199">
        <v>72.430000000000007</v>
      </c>
    </row>
    <row r="3192" spans="1:4" ht="13.5" x14ac:dyDescent="0.25">
      <c r="A3192" s="91">
        <v>96979</v>
      </c>
      <c r="B3192" s="198" t="s">
        <v>3264</v>
      </c>
      <c r="C3192" s="198" t="s">
        <v>76</v>
      </c>
      <c r="D3192" s="199">
        <v>101.53</v>
      </c>
    </row>
    <row r="3193" spans="1:4" ht="13.5" x14ac:dyDescent="0.25">
      <c r="A3193" s="91">
        <v>96984</v>
      </c>
      <c r="B3193" s="198" t="s">
        <v>3265</v>
      </c>
      <c r="C3193" s="198" t="s">
        <v>143</v>
      </c>
      <c r="D3193" s="199">
        <v>61.3</v>
      </c>
    </row>
    <row r="3194" spans="1:4" ht="13.5" x14ac:dyDescent="0.25">
      <c r="A3194" s="91">
        <v>96985</v>
      </c>
      <c r="B3194" s="198" t="s">
        <v>3266</v>
      </c>
      <c r="C3194" s="198" t="s">
        <v>143</v>
      </c>
      <c r="D3194" s="199">
        <v>60.63</v>
      </c>
    </row>
    <row r="3195" spans="1:4" ht="13.5" x14ac:dyDescent="0.25">
      <c r="A3195" s="91">
        <v>96986</v>
      </c>
      <c r="B3195" s="198" t="s">
        <v>3267</v>
      </c>
      <c r="C3195" s="198" t="s">
        <v>143</v>
      </c>
      <c r="D3195" s="199">
        <v>90.75</v>
      </c>
    </row>
    <row r="3196" spans="1:4" ht="13.5" x14ac:dyDescent="0.25">
      <c r="A3196" s="91">
        <v>96987</v>
      </c>
      <c r="B3196" s="198" t="s">
        <v>3268</v>
      </c>
      <c r="C3196" s="198" t="s">
        <v>143</v>
      </c>
      <c r="D3196" s="199">
        <v>110.12</v>
      </c>
    </row>
    <row r="3197" spans="1:4" ht="13.5" x14ac:dyDescent="0.25">
      <c r="A3197" s="91">
        <v>96988</v>
      </c>
      <c r="B3197" s="198" t="s">
        <v>3269</v>
      </c>
      <c r="C3197" s="198" t="s">
        <v>143</v>
      </c>
      <c r="D3197" s="199">
        <v>169.55</v>
      </c>
    </row>
    <row r="3198" spans="1:4" ht="13.5" x14ac:dyDescent="0.25">
      <c r="A3198" s="91">
        <v>96989</v>
      </c>
      <c r="B3198" s="198" t="s">
        <v>3270</v>
      </c>
      <c r="C3198" s="198" t="s">
        <v>143</v>
      </c>
      <c r="D3198" s="199">
        <v>141.88999999999999</v>
      </c>
    </row>
    <row r="3199" spans="1:4" ht="13.5" x14ac:dyDescent="0.25">
      <c r="A3199" s="91">
        <v>98463</v>
      </c>
      <c r="B3199" s="198" t="s">
        <v>3271</v>
      </c>
      <c r="C3199" s="198" t="s">
        <v>143</v>
      </c>
      <c r="D3199" s="199">
        <v>23.95</v>
      </c>
    </row>
    <row r="3200" spans="1:4" ht="13.5" x14ac:dyDescent="0.25">
      <c r="A3200" s="91">
        <v>96765</v>
      </c>
      <c r="B3200" s="198" t="s">
        <v>3272</v>
      </c>
      <c r="C3200" s="198" t="s">
        <v>143</v>
      </c>
      <c r="D3200" s="200">
        <v>1372.37</v>
      </c>
    </row>
    <row r="3201" spans="1:4" ht="13.5" x14ac:dyDescent="0.25">
      <c r="A3201" s="91">
        <v>101905</v>
      </c>
      <c r="B3201" s="198" t="s">
        <v>3273</v>
      </c>
      <c r="C3201" s="198" t="s">
        <v>143</v>
      </c>
      <c r="D3201" s="199">
        <v>189.41</v>
      </c>
    </row>
    <row r="3202" spans="1:4" ht="13.5" x14ac:dyDescent="0.25">
      <c r="A3202" s="91">
        <v>101906</v>
      </c>
      <c r="B3202" s="198" t="s">
        <v>3274</v>
      </c>
      <c r="C3202" s="198" t="s">
        <v>143</v>
      </c>
      <c r="D3202" s="199">
        <v>549.30999999999995</v>
      </c>
    </row>
    <row r="3203" spans="1:4" ht="13.5" x14ac:dyDescent="0.25">
      <c r="A3203" s="91">
        <v>101907</v>
      </c>
      <c r="B3203" s="198" t="s">
        <v>3275</v>
      </c>
      <c r="C3203" s="198" t="s">
        <v>143</v>
      </c>
      <c r="D3203" s="199">
        <v>593.16</v>
      </c>
    </row>
    <row r="3204" spans="1:4" ht="13.5" x14ac:dyDescent="0.25">
      <c r="A3204" s="91">
        <v>101908</v>
      </c>
      <c r="B3204" s="198" t="s">
        <v>3276</v>
      </c>
      <c r="C3204" s="198" t="s">
        <v>143</v>
      </c>
      <c r="D3204" s="199">
        <v>183.92</v>
      </c>
    </row>
    <row r="3205" spans="1:4" ht="13.5" x14ac:dyDescent="0.25">
      <c r="A3205" s="91">
        <v>101909</v>
      </c>
      <c r="B3205" s="198" t="s">
        <v>3277</v>
      </c>
      <c r="C3205" s="198" t="s">
        <v>143</v>
      </c>
      <c r="D3205" s="199">
        <v>213.16</v>
      </c>
    </row>
    <row r="3206" spans="1:4" ht="13.5" x14ac:dyDescent="0.25">
      <c r="A3206" s="91">
        <v>101910</v>
      </c>
      <c r="B3206" s="198" t="s">
        <v>3278</v>
      </c>
      <c r="C3206" s="198" t="s">
        <v>143</v>
      </c>
      <c r="D3206" s="199">
        <v>249.69</v>
      </c>
    </row>
    <row r="3207" spans="1:4" ht="13.5" x14ac:dyDescent="0.25">
      <c r="A3207" s="91">
        <v>101911</v>
      </c>
      <c r="B3207" s="198" t="s">
        <v>3279</v>
      </c>
      <c r="C3207" s="198" t="s">
        <v>143</v>
      </c>
      <c r="D3207" s="199">
        <v>286.23</v>
      </c>
    </row>
    <row r="3208" spans="1:4" ht="13.5" x14ac:dyDescent="0.25">
      <c r="A3208" s="91">
        <v>101912</v>
      </c>
      <c r="B3208" s="198" t="s">
        <v>3280</v>
      </c>
      <c r="C3208" s="198" t="s">
        <v>143</v>
      </c>
      <c r="D3208" s="200">
        <v>1352.25</v>
      </c>
    </row>
    <row r="3209" spans="1:4" ht="13.5" x14ac:dyDescent="0.25">
      <c r="A3209" s="91">
        <v>101913</v>
      </c>
      <c r="B3209" s="198" t="s">
        <v>3281</v>
      </c>
      <c r="C3209" s="198" t="s">
        <v>143</v>
      </c>
      <c r="D3209" s="199">
        <v>390.93</v>
      </c>
    </row>
    <row r="3210" spans="1:4" ht="13.5" x14ac:dyDescent="0.25">
      <c r="A3210" s="91">
        <v>101914</v>
      </c>
      <c r="B3210" s="198" t="s">
        <v>3282</v>
      </c>
      <c r="C3210" s="198" t="s">
        <v>143</v>
      </c>
      <c r="D3210" s="199">
        <v>319.88</v>
      </c>
    </row>
    <row r="3211" spans="1:4" ht="13.5" x14ac:dyDescent="0.25">
      <c r="A3211" s="91">
        <v>101915</v>
      </c>
      <c r="B3211" s="198" t="s">
        <v>3283</v>
      </c>
      <c r="C3211" s="198" t="s">
        <v>143</v>
      </c>
      <c r="D3211" s="199">
        <v>285.73</v>
      </c>
    </row>
    <row r="3212" spans="1:4" ht="13.5" x14ac:dyDescent="0.25">
      <c r="A3212" s="91">
        <v>101916</v>
      </c>
      <c r="B3212" s="198" t="s">
        <v>3284</v>
      </c>
      <c r="C3212" s="198" t="s">
        <v>143</v>
      </c>
      <c r="D3212" s="200">
        <v>2820.28</v>
      </c>
    </row>
    <row r="3213" spans="1:4" ht="13.5" x14ac:dyDescent="0.25">
      <c r="A3213" s="91">
        <v>101917</v>
      </c>
      <c r="B3213" s="198" t="s">
        <v>3285</v>
      </c>
      <c r="C3213" s="198" t="s">
        <v>143</v>
      </c>
      <c r="D3213" s="199">
        <v>128.43</v>
      </c>
    </row>
    <row r="3214" spans="1:4" ht="13.5" x14ac:dyDescent="0.25">
      <c r="A3214" s="91">
        <v>98261</v>
      </c>
      <c r="B3214" s="198" t="s">
        <v>3286</v>
      </c>
      <c r="C3214" s="198" t="s">
        <v>76</v>
      </c>
      <c r="D3214" s="199">
        <v>3.67</v>
      </c>
    </row>
    <row r="3215" spans="1:4" ht="13.5" x14ac:dyDescent="0.25">
      <c r="A3215" s="91">
        <v>98262</v>
      </c>
      <c r="B3215" s="198" t="s">
        <v>3287</v>
      </c>
      <c r="C3215" s="198" t="s">
        <v>76</v>
      </c>
      <c r="D3215" s="199">
        <v>4.32</v>
      </c>
    </row>
    <row r="3216" spans="1:4" ht="13.5" x14ac:dyDescent="0.25">
      <c r="A3216" s="91">
        <v>98263</v>
      </c>
      <c r="B3216" s="198" t="s">
        <v>3288</v>
      </c>
      <c r="C3216" s="198" t="s">
        <v>76</v>
      </c>
      <c r="D3216" s="199">
        <v>5.0999999999999996</v>
      </c>
    </row>
    <row r="3217" spans="1:4" ht="13.5" x14ac:dyDescent="0.25">
      <c r="A3217" s="91">
        <v>98264</v>
      </c>
      <c r="B3217" s="198" t="s">
        <v>3289</v>
      </c>
      <c r="C3217" s="198" t="s">
        <v>76</v>
      </c>
      <c r="D3217" s="199">
        <v>5.71</v>
      </c>
    </row>
    <row r="3218" spans="1:4" ht="13.5" x14ac:dyDescent="0.25">
      <c r="A3218" s="91">
        <v>98265</v>
      </c>
      <c r="B3218" s="198" t="s">
        <v>3290</v>
      </c>
      <c r="C3218" s="198" t="s">
        <v>76</v>
      </c>
      <c r="D3218" s="199">
        <v>6.61</v>
      </c>
    </row>
    <row r="3219" spans="1:4" ht="13.5" x14ac:dyDescent="0.25">
      <c r="A3219" s="91">
        <v>98266</v>
      </c>
      <c r="B3219" s="198" t="s">
        <v>3291</v>
      </c>
      <c r="C3219" s="198" t="s">
        <v>76</v>
      </c>
      <c r="D3219" s="199">
        <v>7.13</v>
      </c>
    </row>
    <row r="3220" spans="1:4" ht="13.5" x14ac:dyDescent="0.25">
      <c r="A3220" s="91">
        <v>98267</v>
      </c>
      <c r="B3220" s="198" t="s">
        <v>3292</v>
      </c>
      <c r="C3220" s="198" t="s">
        <v>76</v>
      </c>
      <c r="D3220" s="199">
        <v>11.69</v>
      </c>
    </row>
    <row r="3221" spans="1:4" ht="13.5" x14ac:dyDescent="0.25">
      <c r="A3221" s="91">
        <v>98268</v>
      </c>
      <c r="B3221" s="198" t="s">
        <v>3293</v>
      </c>
      <c r="C3221" s="198" t="s">
        <v>76</v>
      </c>
      <c r="D3221" s="199">
        <v>19.059999999999999</v>
      </c>
    </row>
    <row r="3222" spans="1:4" ht="13.5" x14ac:dyDescent="0.25">
      <c r="A3222" s="91">
        <v>98269</v>
      </c>
      <c r="B3222" s="198" t="s">
        <v>3294</v>
      </c>
      <c r="C3222" s="198" t="s">
        <v>76</v>
      </c>
      <c r="D3222" s="199">
        <v>24.61</v>
      </c>
    </row>
    <row r="3223" spans="1:4" ht="13.5" x14ac:dyDescent="0.25">
      <c r="A3223" s="91">
        <v>98270</v>
      </c>
      <c r="B3223" s="198" t="s">
        <v>3295</v>
      </c>
      <c r="C3223" s="198" t="s">
        <v>76</v>
      </c>
      <c r="D3223" s="199">
        <v>39.97</v>
      </c>
    </row>
    <row r="3224" spans="1:4" ht="13.5" x14ac:dyDescent="0.25">
      <c r="A3224" s="91">
        <v>98271</v>
      </c>
      <c r="B3224" s="198" t="s">
        <v>3296</v>
      </c>
      <c r="C3224" s="198" t="s">
        <v>76</v>
      </c>
      <c r="D3224" s="199">
        <v>61.98</v>
      </c>
    </row>
    <row r="3225" spans="1:4" ht="13.5" x14ac:dyDescent="0.25">
      <c r="A3225" s="91">
        <v>98272</v>
      </c>
      <c r="B3225" s="198" t="s">
        <v>3297</v>
      </c>
      <c r="C3225" s="198" t="s">
        <v>76</v>
      </c>
      <c r="D3225" s="199">
        <v>145.26</v>
      </c>
    </row>
    <row r="3226" spans="1:4" ht="13.5" x14ac:dyDescent="0.25">
      <c r="A3226" s="91">
        <v>98273</v>
      </c>
      <c r="B3226" s="198" t="s">
        <v>3298</v>
      </c>
      <c r="C3226" s="198" t="s">
        <v>76</v>
      </c>
      <c r="D3226" s="199">
        <v>2.77</v>
      </c>
    </row>
    <row r="3227" spans="1:4" ht="13.5" x14ac:dyDescent="0.25">
      <c r="A3227" s="91">
        <v>98274</v>
      </c>
      <c r="B3227" s="198" t="s">
        <v>3299</v>
      </c>
      <c r="C3227" s="198" t="s">
        <v>76</v>
      </c>
      <c r="D3227" s="199">
        <v>3.67</v>
      </c>
    </row>
    <row r="3228" spans="1:4" ht="13.5" x14ac:dyDescent="0.25">
      <c r="A3228" s="91">
        <v>98275</v>
      </c>
      <c r="B3228" s="198" t="s">
        <v>3300</v>
      </c>
      <c r="C3228" s="198" t="s">
        <v>76</v>
      </c>
      <c r="D3228" s="199">
        <v>4.18</v>
      </c>
    </row>
    <row r="3229" spans="1:4" ht="13.5" x14ac:dyDescent="0.25">
      <c r="A3229" s="91">
        <v>98276</v>
      </c>
      <c r="B3229" s="198" t="s">
        <v>3301</v>
      </c>
      <c r="C3229" s="198" t="s">
        <v>76</v>
      </c>
      <c r="D3229" s="199">
        <v>8.74</v>
      </c>
    </row>
    <row r="3230" spans="1:4" ht="13.5" x14ac:dyDescent="0.25">
      <c r="A3230" s="91">
        <v>98277</v>
      </c>
      <c r="B3230" s="198" t="s">
        <v>3302</v>
      </c>
      <c r="C3230" s="198" t="s">
        <v>76</v>
      </c>
      <c r="D3230" s="199">
        <v>16.12</v>
      </c>
    </row>
    <row r="3231" spans="1:4" ht="13.5" x14ac:dyDescent="0.25">
      <c r="A3231" s="91">
        <v>98278</v>
      </c>
      <c r="B3231" s="198" t="s">
        <v>3303</v>
      </c>
      <c r="C3231" s="198" t="s">
        <v>76</v>
      </c>
      <c r="D3231" s="199">
        <v>21.66</v>
      </c>
    </row>
    <row r="3232" spans="1:4" ht="13.5" x14ac:dyDescent="0.25">
      <c r="A3232" s="91">
        <v>98279</v>
      </c>
      <c r="B3232" s="198" t="s">
        <v>3304</v>
      </c>
      <c r="C3232" s="198" t="s">
        <v>76</v>
      </c>
      <c r="D3232" s="199">
        <v>37.020000000000003</v>
      </c>
    </row>
    <row r="3233" spans="1:4" ht="13.5" x14ac:dyDescent="0.25">
      <c r="A3233" s="91">
        <v>98280</v>
      </c>
      <c r="B3233" s="198" t="s">
        <v>3305</v>
      </c>
      <c r="C3233" s="198" t="s">
        <v>76</v>
      </c>
      <c r="D3233" s="199">
        <v>7.47</v>
      </c>
    </row>
    <row r="3234" spans="1:4" ht="13.5" x14ac:dyDescent="0.25">
      <c r="A3234" s="91">
        <v>98281</v>
      </c>
      <c r="B3234" s="198" t="s">
        <v>3306</v>
      </c>
      <c r="C3234" s="198" t="s">
        <v>76</v>
      </c>
      <c r="D3234" s="199">
        <v>8.1199999999999992</v>
      </c>
    </row>
    <row r="3235" spans="1:4" ht="13.5" x14ac:dyDescent="0.25">
      <c r="A3235" s="91">
        <v>98282</v>
      </c>
      <c r="B3235" s="198" t="s">
        <v>3307</v>
      </c>
      <c r="C3235" s="198" t="s">
        <v>76</v>
      </c>
      <c r="D3235" s="199">
        <v>8.89</v>
      </c>
    </row>
    <row r="3236" spans="1:4" ht="13.5" x14ac:dyDescent="0.25">
      <c r="A3236" s="91">
        <v>98283</v>
      </c>
      <c r="B3236" s="198" t="s">
        <v>3308</v>
      </c>
      <c r="C3236" s="198" t="s">
        <v>76</v>
      </c>
      <c r="D3236" s="199">
        <v>9.5</v>
      </c>
    </row>
    <row r="3237" spans="1:4" ht="13.5" x14ac:dyDescent="0.25">
      <c r="A3237" s="91">
        <v>98284</v>
      </c>
      <c r="B3237" s="198" t="s">
        <v>3309</v>
      </c>
      <c r="C3237" s="198" t="s">
        <v>76</v>
      </c>
      <c r="D3237" s="199">
        <v>10.39</v>
      </c>
    </row>
    <row r="3238" spans="1:4" ht="13.5" x14ac:dyDescent="0.25">
      <c r="A3238" s="91">
        <v>98285</v>
      </c>
      <c r="B3238" s="198" t="s">
        <v>3310</v>
      </c>
      <c r="C3238" s="198" t="s">
        <v>76</v>
      </c>
      <c r="D3238" s="199">
        <v>10.92</v>
      </c>
    </row>
    <row r="3239" spans="1:4" ht="13.5" x14ac:dyDescent="0.25">
      <c r="A3239" s="91">
        <v>98286</v>
      </c>
      <c r="B3239" s="198" t="s">
        <v>3311</v>
      </c>
      <c r="C3239" s="198" t="s">
        <v>76</v>
      </c>
      <c r="D3239" s="199">
        <v>15.48</v>
      </c>
    </row>
    <row r="3240" spans="1:4" ht="13.5" x14ac:dyDescent="0.25">
      <c r="A3240" s="91">
        <v>98287</v>
      </c>
      <c r="B3240" s="198" t="s">
        <v>3312</v>
      </c>
      <c r="C3240" s="198" t="s">
        <v>76</v>
      </c>
      <c r="D3240" s="199">
        <v>1.4</v>
      </c>
    </row>
    <row r="3241" spans="1:4" ht="13.5" x14ac:dyDescent="0.25">
      <c r="A3241" s="91">
        <v>98288</v>
      </c>
      <c r="B3241" s="198" t="s">
        <v>3313</v>
      </c>
      <c r="C3241" s="198" t="s">
        <v>76</v>
      </c>
      <c r="D3241" s="199">
        <v>2.0499999999999998</v>
      </c>
    </row>
    <row r="3242" spans="1:4" ht="13.5" x14ac:dyDescent="0.25">
      <c r="A3242" s="91">
        <v>98289</v>
      </c>
      <c r="B3242" s="198" t="s">
        <v>3314</v>
      </c>
      <c r="C3242" s="198" t="s">
        <v>76</v>
      </c>
      <c r="D3242" s="199">
        <v>2.82</v>
      </c>
    </row>
    <row r="3243" spans="1:4" ht="13.5" x14ac:dyDescent="0.25">
      <c r="A3243" s="91">
        <v>98290</v>
      </c>
      <c r="B3243" s="198" t="s">
        <v>3315</v>
      </c>
      <c r="C3243" s="198" t="s">
        <v>76</v>
      </c>
      <c r="D3243" s="199">
        <v>3.44</v>
      </c>
    </row>
    <row r="3244" spans="1:4" ht="13.5" x14ac:dyDescent="0.25">
      <c r="A3244" s="91">
        <v>98291</v>
      </c>
      <c r="B3244" s="198" t="s">
        <v>3316</v>
      </c>
      <c r="C3244" s="198" t="s">
        <v>76</v>
      </c>
      <c r="D3244" s="199">
        <v>4.34</v>
      </c>
    </row>
    <row r="3245" spans="1:4" ht="13.5" x14ac:dyDescent="0.25">
      <c r="A3245" s="91">
        <v>98292</v>
      </c>
      <c r="B3245" s="198" t="s">
        <v>3317</v>
      </c>
      <c r="C3245" s="198" t="s">
        <v>76</v>
      </c>
      <c r="D3245" s="199">
        <v>4.87</v>
      </c>
    </row>
    <row r="3246" spans="1:4" ht="13.5" x14ac:dyDescent="0.25">
      <c r="A3246" s="91">
        <v>98293</v>
      </c>
      <c r="B3246" s="198" t="s">
        <v>3318</v>
      </c>
      <c r="C3246" s="198" t="s">
        <v>76</v>
      </c>
      <c r="D3246" s="199">
        <v>9.42</v>
      </c>
    </row>
    <row r="3247" spans="1:4" ht="13.5" x14ac:dyDescent="0.25">
      <c r="A3247" s="91">
        <v>98400</v>
      </c>
      <c r="B3247" s="198" t="s">
        <v>3319</v>
      </c>
      <c r="C3247" s="198" t="s">
        <v>76</v>
      </c>
      <c r="D3247" s="199">
        <v>13.84</v>
      </c>
    </row>
    <row r="3248" spans="1:4" ht="13.5" x14ac:dyDescent="0.25">
      <c r="A3248" s="91">
        <v>98401</v>
      </c>
      <c r="B3248" s="198" t="s">
        <v>3320</v>
      </c>
      <c r="C3248" s="198" t="s">
        <v>76</v>
      </c>
      <c r="D3248" s="199">
        <v>21.38</v>
      </c>
    </row>
    <row r="3249" spans="1:4" ht="13.5" x14ac:dyDescent="0.25">
      <c r="A3249" s="91">
        <v>98402</v>
      </c>
      <c r="B3249" s="198" t="s">
        <v>3321</v>
      </c>
      <c r="C3249" s="198" t="s">
        <v>76</v>
      </c>
      <c r="D3249" s="199">
        <v>27.7</v>
      </c>
    </row>
    <row r="3250" spans="1:4" ht="13.5" x14ac:dyDescent="0.25">
      <c r="A3250" s="91">
        <v>100556</v>
      </c>
      <c r="B3250" s="198" t="s">
        <v>3322</v>
      </c>
      <c r="C3250" s="198" t="s">
        <v>143</v>
      </c>
      <c r="D3250" s="199">
        <v>50.98</v>
      </c>
    </row>
    <row r="3251" spans="1:4" ht="13.5" x14ac:dyDescent="0.25">
      <c r="A3251" s="91">
        <v>100557</v>
      </c>
      <c r="B3251" s="198" t="s">
        <v>3323</v>
      </c>
      <c r="C3251" s="198" t="s">
        <v>143</v>
      </c>
      <c r="D3251" s="199">
        <v>687.15</v>
      </c>
    </row>
    <row r="3252" spans="1:4" ht="13.5" x14ac:dyDescent="0.25">
      <c r="A3252" s="91">
        <v>100560</v>
      </c>
      <c r="B3252" s="198" t="s">
        <v>3324</v>
      </c>
      <c r="C3252" s="198" t="s">
        <v>143</v>
      </c>
      <c r="D3252" s="199">
        <v>137.88</v>
      </c>
    </row>
    <row r="3253" spans="1:4" ht="13.5" x14ac:dyDescent="0.25">
      <c r="A3253" s="91">
        <v>100561</v>
      </c>
      <c r="B3253" s="198" t="s">
        <v>3325</v>
      </c>
      <c r="C3253" s="198" t="s">
        <v>143</v>
      </c>
      <c r="D3253" s="199">
        <v>259.68</v>
      </c>
    </row>
    <row r="3254" spans="1:4" ht="13.5" x14ac:dyDescent="0.25">
      <c r="A3254" s="91">
        <v>100562</v>
      </c>
      <c r="B3254" s="198" t="s">
        <v>3326</v>
      </c>
      <c r="C3254" s="198" t="s">
        <v>143</v>
      </c>
      <c r="D3254" s="199">
        <v>406.26</v>
      </c>
    </row>
    <row r="3255" spans="1:4" ht="13.5" x14ac:dyDescent="0.25">
      <c r="A3255" s="91">
        <v>100563</v>
      </c>
      <c r="B3255" s="198" t="s">
        <v>3327</v>
      </c>
      <c r="C3255" s="198" t="s">
        <v>143</v>
      </c>
      <c r="D3255" s="199">
        <v>588.84</v>
      </c>
    </row>
    <row r="3256" spans="1:4" ht="13.5" x14ac:dyDescent="0.25">
      <c r="A3256" s="91">
        <v>101795</v>
      </c>
      <c r="B3256" s="198" t="s">
        <v>3328</v>
      </c>
      <c r="C3256" s="198" t="s">
        <v>143</v>
      </c>
      <c r="D3256" s="199">
        <v>493.9</v>
      </c>
    </row>
    <row r="3257" spans="1:4" ht="13.5" x14ac:dyDescent="0.25">
      <c r="A3257" s="91">
        <v>101798</v>
      </c>
      <c r="B3257" s="198" t="s">
        <v>3329</v>
      </c>
      <c r="C3257" s="198" t="s">
        <v>143</v>
      </c>
      <c r="D3257" s="199">
        <v>330.87</v>
      </c>
    </row>
    <row r="3258" spans="1:4" ht="13.5" x14ac:dyDescent="0.25">
      <c r="A3258" s="91">
        <v>101799</v>
      </c>
      <c r="B3258" s="198" t="s">
        <v>3330</v>
      </c>
      <c r="C3258" s="198" t="s">
        <v>143</v>
      </c>
      <c r="D3258" s="199">
        <v>798.49</v>
      </c>
    </row>
    <row r="3259" spans="1:4" ht="13.5" x14ac:dyDescent="0.25">
      <c r="A3259" s="91">
        <v>98397</v>
      </c>
      <c r="B3259" s="198" t="s">
        <v>3331</v>
      </c>
      <c r="C3259" s="198" t="s">
        <v>348</v>
      </c>
      <c r="D3259" s="199">
        <v>11.47</v>
      </c>
    </row>
    <row r="3260" spans="1:4" ht="13.5" x14ac:dyDescent="0.25">
      <c r="A3260" s="91">
        <v>101936</v>
      </c>
      <c r="B3260" s="198" t="s">
        <v>3332</v>
      </c>
      <c r="C3260" s="198" t="s">
        <v>143</v>
      </c>
      <c r="D3260" s="200">
        <v>7963.94</v>
      </c>
    </row>
    <row r="3261" spans="1:4" ht="13.5" x14ac:dyDescent="0.25">
      <c r="A3261" s="91">
        <v>101937</v>
      </c>
      <c r="B3261" s="198" t="s">
        <v>3333</v>
      </c>
      <c r="C3261" s="198" t="s">
        <v>143</v>
      </c>
      <c r="D3261" s="200">
        <v>14391.03</v>
      </c>
    </row>
    <row r="3262" spans="1:4" ht="13.5" x14ac:dyDescent="0.25">
      <c r="A3262" s="91">
        <v>98294</v>
      </c>
      <c r="B3262" s="198" t="s">
        <v>3334</v>
      </c>
      <c r="C3262" s="198" t="s">
        <v>76</v>
      </c>
      <c r="D3262" s="199">
        <v>2.75</v>
      </c>
    </row>
    <row r="3263" spans="1:4" ht="13.5" x14ac:dyDescent="0.25">
      <c r="A3263" s="91">
        <v>98295</v>
      </c>
      <c r="B3263" s="198" t="s">
        <v>3335</v>
      </c>
      <c r="C3263" s="198" t="s">
        <v>76</v>
      </c>
      <c r="D3263" s="199">
        <v>2.06</v>
      </c>
    </row>
    <row r="3264" spans="1:4" ht="13.5" x14ac:dyDescent="0.25">
      <c r="A3264" s="91">
        <v>98296</v>
      </c>
      <c r="B3264" s="198" t="s">
        <v>3336</v>
      </c>
      <c r="C3264" s="198" t="s">
        <v>76</v>
      </c>
      <c r="D3264" s="199">
        <v>4.2300000000000004</v>
      </c>
    </row>
    <row r="3265" spans="1:4" ht="13.5" x14ac:dyDescent="0.25">
      <c r="A3265" s="91">
        <v>98297</v>
      </c>
      <c r="B3265" s="198" t="s">
        <v>3337</v>
      </c>
      <c r="C3265" s="198" t="s">
        <v>76</v>
      </c>
      <c r="D3265" s="199">
        <v>3.13</v>
      </c>
    </row>
    <row r="3266" spans="1:4" ht="13.5" x14ac:dyDescent="0.25">
      <c r="A3266" s="91">
        <v>98301</v>
      </c>
      <c r="B3266" s="198" t="s">
        <v>3338</v>
      </c>
      <c r="C3266" s="198" t="s">
        <v>143</v>
      </c>
      <c r="D3266" s="199">
        <v>602.08000000000004</v>
      </c>
    </row>
    <row r="3267" spans="1:4" ht="13.5" x14ac:dyDescent="0.25">
      <c r="A3267" s="91">
        <v>98302</v>
      </c>
      <c r="B3267" s="198" t="s">
        <v>3339</v>
      </c>
      <c r="C3267" s="198" t="s">
        <v>143</v>
      </c>
      <c r="D3267" s="199">
        <v>824.22</v>
      </c>
    </row>
    <row r="3268" spans="1:4" ht="13.5" x14ac:dyDescent="0.25">
      <c r="A3268" s="91">
        <v>98304</v>
      </c>
      <c r="B3268" s="198" t="s">
        <v>3340</v>
      </c>
      <c r="C3268" s="198" t="s">
        <v>143</v>
      </c>
      <c r="D3268" s="200">
        <v>1305.1600000000001</v>
      </c>
    </row>
    <row r="3269" spans="1:4" ht="13.5" x14ac:dyDescent="0.25">
      <c r="A3269" s="91">
        <v>98307</v>
      </c>
      <c r="B3269" s="198" t="s">
        <v>3341</v>
      </c>
      <c r="C3269" s="198" t="s">
        <v>143</v>
      </c>
      <c r="D3269" s="199">
        <v>51.91</v>
      </c>
    </row>
    <row r="3270" spans="1:4" ht="13.5" x14ac:dyDescent="0.25">
      <c r="A3270" s="91">
        <v>98308</v>
      </c>
      <c r="B3270" s="198" t="s">
        <v>3342</v>
      </c>
      <c r="C3270" s="198" t="s">
        <v>143</v>
      </c>
      <c r="D3270" s="199">
        <v>33.78</v>
      </c>
    </row>
    <row r="3271" spans="1:4" ht="13.5" x14ac:dyDescent="0.25">
      <c r="A3271" s="91">
        <v>98593</v>
      </c>
      <c r="B3271" s="198" t="s">
        <v>3343</v>
      </c>
      <c r="C3271" s="198" t="s">
        <v>143</v>
      </c>
      <c r="D3271" s="200">
        <v>1039.83</v>
      </c>
    </row>
    <row r="3272" spans="1:4" ht="13.5" x14ac:dyDescent="0.25">
      <c r="A3272" s="91">
        <v>89355</v>
      </c>
      <c r="B3272" s="198" t="s">
        <v>3344</v>
      </c>
      <c r="C3272" s="198" t="s">
        <v>76</v>
      </c>
      <c r="D3272" s="199">
        <v>18.899999999999999</v>
      </c>
    </row>
    <row r="3273" spans="1:4" ht="13.5" x14ac:dyDescent="0.25">
      <c r="A3273" s="91">
        <v>89356</v>
      </c>
      <c r="B3273" s="198" t="s">
        <v>3345</v>
      </c>
      <c r="C3273" s="198" t="s">
        <v>76</v>
      </c>
      <c r="D3273" s="199">
        <v>22.32</v>
      </c>
    </row>
    <row r="3274" spans="1:4" ht="13.5" x14ac:dyDescent="0.25">
      <c r="A3274" s="91">
        <v>89357</v>
      </c>
      <c r="B3274" s="198" t="s">
        <v>3346</v>
      </c>
      <c r="C3274" s="198" t="s">
        <v>76</v>
      </c>
      <c r="D3274" s="199">
        <v>31.39</v>
      </c>
    </row>
    <row r="3275" spans="1:4" ht="13.5" x14ac:dyDescent="0.25">
      <c r="A3275" s="91">
        <v>89401</v>
      </c>
      <c r="B3275" s="198" t="s">
        <v>3347</v>
      </c>
      <c r="C3275" s="198" t="s">
        <v>76</v>
      </c>
      <c r="D3275" s="199">
        <v>8.2100000000000009</v>
      </c>
    </row>
    <row r="3276" spans="1:4" ht="13.5" x14ac:dyDescent="0.25">
      <c r="A3276" s="91">
        <v>89402</v>
      </c>
      <c r="B3276" s="198" t="s">
        <v>3348</v>
      </c>
      <c r="C3276" s="198" t="s">
        <v>76</v>
      </c>
      <c r="D3276" s="199">
        <v>9.98</v>
      </c>
    </row>
    <row r="3277" spans="1:4" ht="13.5" x14ac:dyDescent="0.25">
      <c r="A3277" s="91">
        <v>89403</v>
      </c>
      <c r="B3277" s="198" t="s">
        <v>3349</v>
      </c>
      <c r="C3277" s="198" t="s">
        <v>76</v>
      </c>
      <c r="D3277" s="199">
        <v>16.64</v>
      </c>
    </row>
    <row r="3278" spans="1:4" ht="13.5" x14ac:dyDescent="0.25">
      <c r="A3278" s="91">
        <v>89446</v>
      </c>
      <c r="B3278" s="198" t="s">
        <v>3350</v>
      </c>
      <c r="C3278" s="198" t="s">
        <v>76</v>
      </c>
      <c r="D3278" s="199">
        <v>5.3</v>
      </c>
    </row>
    <row r="3279" spans="1:4" ht="13.5" x14ac:dyDescent="0.25">
      <c r="A3279" s="91">
        <v>89447</v>
      </c>
      <c r="B3279" s="198" t="s">
        <v>3351</v>
      </c>
      <c r="C3279" s="198" t="s">
        <v>76</v>
      </c>
      <c r="D3279" s="199">
        <v>11.13</v>
      </c>
    </row>
    <row r="3280" spans="1:4" ht="13.5" x14ac:dyDescent="0.25">
      <c r="A3280" s="91">
        <v>89448</v>
      </c>
      <c r="B3280" s="198" t="s">
        <v>3352</v>
      </c>
      <c r="C3280" s="198" t="s">
        <v>76</v>
      </c>
      <c r="D3280" s="199">
        <v>15.98</v>
      </c>
    </row>
    <row r="3281" spans="1:4" ht="13.5" x14ac:dyDescent="0.25">
      <c r="A3281" s="91">
        <v>89449</v>
      </c>
      <c r="B3281" s="198" t="s">
        <v>3353</v>
      </c>
      <c r="C3281" s="198" t="s">
        <v>76</v>
      </c>
      <c r="D3281" s="199">
        <v>18.38</v>
      </c>
    </row>
    <row r="3282" spans="1:4" ht="13.5" x14ac:dyDescent="0.25">
      <c r="A3282" s="91">
        <v>89450</v>
      </c>
      <c r="B3282" s="198" t="s">
        <v>3354</v>
      </c>
      <c r="C3282" s="198" t="s">
        <v>76</v>
      </c>
      <c r="D3282" s="199">
        <v>30.31</v>
      </c>
    </row>
    <row r="3283" spans="1:4" ht="13.5" x14ac:dyDescent="0.25">
      <c r="A3283" s="91">
        <v>89451</v>
      </c>
      <c r="B3283" s="198" t="s">
        <v>3355</v>
      </c>
      <c r="C3283" s="198" t="s">
        <v>76</v>
      </c>
      <c r="D3283" s="199">
        <v>50.07</v>
      </c>
    </row>
    <row r="3284" spans="1:4" ht="13.5" x14ac:dyDescent="0.25">
      <c r="A3284" s="91">
        <v>89452</v>
      </c>
      <c r="B3284" s="198" t="s">
        <v>3356</v>
      </c>
      <c r="C3284" s="198" t="s">
        <v>76</v>
      </c>
      <c r="D3284" s="199">
        <v>62.31</v>
      </c>
    </row>
    <row r="3285" spans="1:4" ht="13.5" x14ac:dyDescent="0.25">
      <c r="A3285" s="91">
        <v>89508</v>
      </c>
      <c r="B3285" s="198" t="s">
        <v>3357</v>
      </c>
      <c r="C3285" s="198" t="s">
        <v>76</v>
      </c>
      <c r="D3285" s="199">
        <v>22.54</v>
      </c>
    </row>
    <row r="3286" spans="1:4" ht="13.5" x14ac:dyDescent="0.25">
      <c r="A3286" s="91">
        <v>89509</v>
      </c>
      <c r="B3286" s="198" t="s">
        <v>3358</v>
      </c>
      <c r="C3286" s="198" t="s">
        <v>76</v>
      </c>
      <c r="D3286" s="199">
        <v>30.74</v>
      </c>
    </row>
    <row r="3287" spans="1:4" ht="13.5" x14ac:dyDescent="0.25">
      <c r="A3287" s="91">
        <v>89511</v>
      </c>
      <c r="B3287" s="198" t="s">
        <v>3359</v>
      </c>
      <c r="C3287" s="198" t="s">
        <v>76</v>
      </c>
      <c r="D3287" s="199">
        <v>45.31</v>
      </c>
    </row>
    <row r="3288" spans="1:4" ht="13.5" x14ac:dyDescent="0.25">
      <c r="A3288" s="91">
        <v>89512</v>
      </c>
      <c r="B3288" s="198" t="s">
        <v>3360</v>
      </c>
      <c r="C3288" s="198" t="s">
        <v>76</v>
      </c>
      <c r="D3288" s="199">
        <v>72.03</v>
      </c>
    </row>
    <row r="3289" spans="1:4" ht="13.5" x14ac:dyDescent="0.25">
      <c r="A3289" s="91">
        <v>89576</v>
      </c>
      <c r="B3289" s="198" t="s">
        <v>3361</v>
      </c>
      <c r="C3289" s="198" t="s">
        <v>76</v>
      </c>
      <c r="D3289" s="199">
        <v>27.94</v>
      </c>
    </row>
    <row r="3290" spans="1:4" ht="13.5" x14ac:dyDescent="0.25">
      <c r="A3290" s="91">
        <v>89578</v>
      </c>
      <c r="B3290" s="198" t="s">
        <v>3362</v>
      </c>
      <c r="C3290" s="198" t="s">
        <v>76</v>
      </c>
      <c r="D3290" s="199">
        <v>48.21</v>
      </c>
    </row>
    <row r="3291" spans="1:4" ht="13.5" x14ac:dyDescent="0.25">
      <c r="A3291" s="91">
        <v>89580</v>
      </c>
      <c r="B3291" s="198" t="s">
        <v>3363</v>
      </c>
      <c r="C3291" s="198" t="s">
        <v>76</v>
      </c>
      <c r="D3291" s="199">
        <v>95.09</v>
      </c>
    </row>
    <row r="3292" spans="1:4" ht="13.5" x14ac:dyDescent="0.25">
      <c r="A3292" s="91">
        <v>89633</v>
      </c>
      <c r="B3292" s="198" t="s">
        <v>3364</v>
      </c>
      <c r="C3292" s="198" t="s">
        <v>76</v>
      </c>
      <c r="D3292" s="199">
        <v>26.19</v>
      </c>
    </row>
    <row r="3293" spans="1:4" ht="13.5" x14ac:dyDescent="0.25">
      <c r="A3293" s="91">
        <v>89634</v>
      </c>
      <c r="B3293" s="198" t="s">
        <v>3365</v>
      </c>
      <c r="C3293" s="198" t="s">
        <v>76</v>
      </c>
      <c r="D3293" s="199">
        <v>39.97</v>
      </c>
    </row>
    <row r="3294" spans="1:4" ht="13.5" x14ac:dyDescent="0.25">
      <c r="A3294" s="91">
        <v>89635</v>
      </c>
      <c r="B3294" s="198" t="s">
        <v>3366</v>
      </c>
      <c r="C3294" s="198" t="s">
        <v>76</v>
      </c>
      <c r="D3294" s="199">
        <v>57.29</v>
      </c>
    </row>
    <row r="3295" spans="1:4" ht="13.5" x14ac:dyDescent="0.25">
      <c r="A3295" s="91">
        <v>89636</v>
      </c>
      <c r="B3295" s="198" t="s">
        <v>3367</v>
      </c>
      <c r="C3295" s="198" t="s">
        <v>76</v>
      </c>
      <c r="D3295" s="199">
        <v>69.78</v>
      </c>
    </row>
    <row r="3296" spans="1:4" ht="13.5" x14ac:dyDescent="0.25">
      <c r="A3296" s="91">
        <v>89711</v>
      </c>
      <c r="B3296" s="198" t="s">
        <v>3368</v>
      </c>
      <c r="C3296" s="198" t="s">
        <v>76</v>
      </c>
      <c r="D3296" s="199">
        <v>20.63</v>
      </c>
    </row>
    <row r="3297" spans="1:4" ht="13.5" x14ac:dyDescent="0.25">
      <c r="A3297" s="91">
        <v>89712</v>
      </c>
      <c r="B3297" s="198" t="s">
        <v>3369</v>
      </c>
      <c r="C3297" s="198" t="s">
        <v>76</v>
      </c>
      <c r="D3297" s="199">
        <v>30.9</v>
      </c>
    </row>
    <row r="3298" spans="1:4" ht="13.5" x14ac:dyDescent="0.25">
      <c r="A3298" s="91">
        <v>89713</v>
      </c>
      <c r="B3298" s="198" t="s">
        <v>3370</v>
      </c>
      <c r="C3298" s="198" t="s">
        <v>76</v>
      </c>
      <c r="D3298" s="199">
        <v>47.02</v>
      </c>
    </row>
    <row r="3299" spans="1:4" ht="13.5" x14ac:dyDescent="0.25">
      <c r="A3299" s="91">
        <v>89714</v>
      </c>
      <c r="B3299" s="198" t="s">
        <v>3371</v>
      </c>
      <c r="C3299" s="198" t="s">
        <v>76</v>
      </c>
      <c r="D3299" s="199">
        <v>60.14</v>
      </c>
    </row>
    <row r="3300" spans="1:4" ht="13.5" x14ac:dyDescent="0.25">
      <c r="A3300" s="91">
        <v>89716</v>
      </c>
      <c r="B3300" s="198" t="s">
        <v>3372</v>
      </c>
      <c r="C3300" s="198" t="s">
        <v>76</v>
      </c>
      <c r="D3300" s="199">
        <v>28.73</v>
      </c>
    </row>
    <row r="3301" spans="1:4" ht="13.5" x14ac:dyDescent="0.25">
      <c r="A3301" s="91">
        <v>89717</v>
      </c>
      <c r="B3301" s="198" t="s">
        <v>3373</v>
      </c>
      <c r="C3301" s="198" t="s">
        <v>76</v>
      </c>
      <c r="D3301" s="199">
        <v>44.04</v>
      </c>
    </row>
    <row r="3302" spans="1:4" ht="13.5" x14ac:dyDescent="0.25">
      <c r="A3302" s="91">
        <v>89770</v>
      </c>
      <c r="B3302" s="198" t="s">
        <v>3374</v>
      </c>
      <c r="C3302" s="198" t="s">
        <v>76</v>
      </c>
      <c r="D3302" s="199">
        <v>48.36</v>
      </c>
    </row>
    <row r="3303" spans="1:4" ht="13.5" x14ac:dyDescent="0.25">
      <c r="A3303" s="91">
        <v>89771</v>
      </c>
      <c r="B3303" s="198" t="s">
        <v>3375</v>
      </c>
      <c r="C3303" s="198" t="s">
        <v>76</v>
      </c>
      <c r="D3303" s="199">
        <v>66.09</v>
      </c>
    </row>
    <row r="3304" spans="1:4" ht="13.5" x14ac:dyDescent="0.25">
      <c r="A3304" s="91">
        <v>89773</v>
      </c>
      <c r="B3304" s="198" t="s">
        <v>3376</v>
      </c>
      <c r="C3304" s="198" t="s">
        <v>76</v>
      </c>
      <c r="D3304" s="199">
        <v>153.93</v>
      </c>
    </row>
    <row r="3305" spans="1:4" ht="13.5" x14ac:dyDescent="0.25">
      <c r="A3305" s="91">
        <v>89775</v>
      </c>
      <c r="B3305" s="198" t="s">
        <v>3377</v>
      </c>
      <c r="C3305" s="198" t="s">
        <v>76</v>
      </c>
      <c r="D3305" s="199">
        <v>243.19</v>
      </c>
    </row>
    <row r="3306" spans="1:4" ht="13.5" x14ac:dyDescent="0.25">
      <c r="A3306" s="91">
        <v>89798</v>
      </c>
      <c r="B3306" s="198" t="s">
        <v>3378</v>
      </c>
      <c r="C3306" s="198" t="s">
        <v>76</v>
      </c>
      <c r="D3306" s="199">
        <v>13.55</v>
      </c>
    </row>
    <row r="3307" spans="1:4" ht="13.5" x14ac:dyDescent="0.25">
      <c r="A3307" s="91">
        <v>89799</v>
      </c>
      <c r="B3307" s="198" t="s">
        <v>3379</v>
      </c>
      <c r="C3307" s="198" t="s">
        <v>76</v>
      </c>
      <c r="D3307" s="199">
        <v>22.04</v>
      </c>
    </row>
    <row r="3308" spans="1:4" ht="13.5" x14ac:dyDescent="0.25">
      <c r="A3308" s="91">
        <v>89800</v>
      </c>
      <c r="B3308" s="198" t="s">
        <v>3380</v>
      </c>
      <c r="C3308" s="198" t="s">
        <v>76</v>
      </c>
      <c r="D3308" s="199">
        <v>27.2</v>
      </c>
    </row>
    <row r="3309" spans="1:4" ht="13.5" x14ac:dyDescent="0.25">
      <c r="A3309" s="91">
        <v>89848</v>
      </c>
      <c r="B3309" s="198" t="s">
        <v>3381</v>
      </c>
      <c r="C3309" s="198" t="s">
        <v>76</v>
      </c>
      <c r="D3309" s="199">
        <v>32.92</v>
      </c>
    </row>
    <row r="3310" spans="1:4" ht="13.5" x14ac:dyDescent="0.25">
      <c r="A3310" s="91">
        <v>89849</v>
      </c>
      <c r="B3310" s="198" t="s">
        <v>3382</v>
      </c>
      <c r="C3310" s="198" t="s">
        <v>76</v>
      </c>
      <c r="D3310" s="199">
        <v>65.2</v>
      </c>
    </row>
    <row r="3311" spans="1:4" ht="13.5" x14ac:dyDescent="0.25">
      <c r="A3311" s="91">
        <v>89865</v>
      </c>
      <c r="B3311" s="198" t="s">
        <v>3383</v>
      </c>
      <c r="C3311" s="198" t="s">
        <v>76</v>
      </c>
      <c r="D3311" s="199">
        <v>13.64</v>
      </c>
    </row>
    <row r="3312" spans="1:4" ht="13.5" x14ac:dyDescent="0.25">
      <c r="A3312" s="91">
        <v>91784</v>
      </c>
      <c r="B3312" s="198" t="s">
        <v>3384</v>
      </c>
      <c r="C3312" s="198" t="s">
        <v>76</v>
      </c>
      <c r="D3312" s="199">
        <v>45.04</v>
      </c>
    </row>
    <row r="3313" spans="1:4" ht="13.5" x14ac:dyDescent="0.25">
      <c r="A3313" s="91">
        <v>91785</v>
      </c>
      <c r="B3313" s="198" t="s">
        <v>3385</v>
      </c>
      <c r="C3313" s="198" t="s">
        <v>76</v>
      </c>
      <c r="D3313" s="199">
        <v>44.62</v>
      </c>
    </row>
    <row r="3314" spans="1:4" ht="13.5" x14ac:dyDescent="0.25">
      <c r="A3314" s="91">
        <v>91786</v>
      </c>
      <c r="B3314" s="198" t="s">
        <v>3386</v>
      </c>
      <c r="C3314" s="198" t="s">
        <v>76</v>
      </c>
      <c r="D3314" s="199">
        <v>30.61</v>
      </c>
    </row>
    <row r="3315" spans="1:4" ht="13.5" x14ac:dyDescent="0.25">
      <c r="A3315" s="91">
        <v>91787</v>
      </c>
      <c r="B3315" s="198" t="s">
        <v>3387</v>
      </c>
      <c r="C3315" s="198" t="s">
        <v>76</v>
      </c>
      <c r="D3315" s="199">
        <v>34.21</v>
      </c>
    </row>
    <row r="3316" spans="1:4" ht="13.5" x14ac:dyDescent="0.25">
      <c r="A3316" s="91">
        <v>91788</v>
      </c>
      <c r="B3316" s="198" t="s">
        <v>3388</v>
      </c>
      <c r="C3316" s="198" t="s">
        <v>76</v>
      </c>
      <c r="D3316" s="199">
        <v>43.8</v>
      </c>
    </row>
    <row r="3317" spans="1:4" ht="13.5" x14ac:dyDescent="0.25">
      <c r="A3317" s="91">
        <v>91789</v>
      </c>
      <c r="B3317" s="198" t="s">
        <v>3389</v>
      </c>
      <c r="C3317" s="198" t="s">
        <v>76</v>
      </c>
      <c r="D3317" s="199">
        <v>49.45</v>
      </c>
    </row>
    <row r="3318" spans="1:4" ht="13.5" x14ac:dyDescent="0.25">
      <c r="A3318" s="91">
        <v>91790</v>
      </c>
      <c r="B3318" s="198" t="s">
        <v>3390</v>
      </c>
      <c r="C3318" s="198" t="s">
        <v>76</v>
      </c>
      <c r="D3318" s="199">
        <v>75.17</v>
      </c>
    </row>
    <row r="3319" spans="1:4" ht="13.5" x14ac:dyDescent="0.25">
      <c r="A3319" s="91">
        <v>91791</v>
      </c>
      <c r="B3319" s="198" t="s">
        <v>3391</v>
      </c>
      <c r="C3319" s="198" t="s">
        <v>76</v>
      </c>
      <c r="D3319" s="199">
        <v>100.98</v>
      </c>
    </row>
    <row r="3320" spans="1:4" ht="13.5" x14ac:dyDescent="0.25">
      <c r="A3320" s="91">
        <v>91792</v>
      </c>
      <c r="B3320" s="198" t="s">
        <v>3392</v>
      </c>
      <c r="C3320" s="198" t="s">
        <v>76</v>
      </c>
      <c r="D3320" s="199">
        <v>60.73</v>
      </c>
    </row>
    <row r="3321" spans="1:4" ht="13.5" x14ac:dyDescent="0.25">
      <c r="A3321" s="91">
        <v>91793</v>
      </c>
      <c r="B3321" s="198" t="s">
        <v>3393</v>
      </c>
      <c r="C3321" s="198" t="s">
        <v>76</v>
      </c>
      <c r="D3321" s="199">
        <v>90.61</v>
      </c>
    </row>
    <row r="3322" spans="1:4" ht="13.5" x14ac:dyDescent="0.25">
      <c r="A3322" s="91">
        <v>91794</v>
      </c>
      <c r="B3322" s="198" t="s">
        <v>3394</v>
      </c>
      <c r="C3322" s="198" t="s">
        <v>76</v>
      </c>
      <c r="D3322" s="199">
        <v>43.57</v>
      </c>
    </row>
    <row r="3323" spans="1:4" ht="13.5" x14ac:dyDescent="0.25">
      <c r="A3323" s="91">
        <v>91795</v>
      </c>
      <c r="B3323" s="198" t="s">
        <v>3395</v>
      </c>
      <c r="C3323" s="198" t="s">
        <v>76</v>
      </c>
      <c r="D3323" s="199">
        <v>72.84</v>
      </c>
    </row>
    <row r="3324" spans="1:4" ht="13.5" x14ac:dyDescent="0.25">
      <c r="A3324" s="91">
        <v>91796</v>
      </c>
      <c r="B3324" s="198" t="s">
        <v>3396</v>
      </c>
      <c r="C3324" s="198" t="s">
        <v>76</v>
      </c>
      <c r="D3324" s="199">
        <v>79.3</v>
      </c>
    </row>
    <row r="3325" spans="1:4" ht="13.5" x14ac:dyDescent="0.25">
      <c r="A3325" s="91">
        <v>92275</v>
      </c>
      <c r="B3325" s="198" t="s">
        <v>3397</v>
      </c>
      <c r="C3325" s="198" t="s">
        <v>76</v>
      </c>
      <c r="D3325" s="199">
        <v>60.88</v>
      </c>
    </row>
    <row r="3326" spans="1:4" ht="13.5" x14ac:dyDescent="0.25">
      <c r="A3326" s="91">
        <v>92276</v>
      </c>
      <c r="B3326" s="198" t="s">
        <v>3398</v>
      </c>
      <c r="C3326" s="198" t="s">
        <v>76</v>
      </c>
      <c r="D3326" s="199">
        <v>77.08</v>
      </c>
    </row>
    <row r="3327" spans="1:4" ht="13.5" x14ac:dyDescent="0.25">
      <c r="A3327" s="91">
        <v>92277</v>
      </c>
      <c r="B3327" s="198" t="s">
        <v>3399</v>
      </c>
      <c r="C3327" s="198" t="s">
        <v>76</v>
      </c>
      <c r="D3327" s="199">
        <v>111.22</v>
      </c>
    </row>
    <row r="3328" spans="1:4" ht="13.5" x14ac:dyDescent="0.25">
      <c r="A3328" s="91">
        <v>92278</v>
      </c>
      <c r="B3328" s="198" t="s">
        <v>3400</v>
      </c>
      <c r="C3328" s="198" t="s">
        <v>76</v>
      </c>
      <c r="D3328" s="199">
        <v>149.56</v>
      </c>
    </row>
    <row r="3329" spans="1:4" ht="13.5" x14ac:dyDescent="0.25">
      <c r="A3329" s="91">
        <v>92279</v>
      </c>
      <c r="B3329" s="198" t="s">
        <v>3401</v>
      </c>
      <c r="C3329" s="198" t="s">
        <v>76</v>
      </c>
      <c r="D3329" s="199">
        <v>216.15</v>
      </c>
    </row>
    <row r="3330" spans="1:4" ht="13.5" x14ac:dyDescent="0.25">
      <c r="A3330" s="91">
        <v>92280</v>
      </c>
      <c r="B3330" s="198" t="s">
        <v>3402</v>
      </c>
      <c r="C3330" s="198" t="s">
        <v>76</v>
      </c>
      <c r="D3330" s="199">
        <v>303.51</v>
      </c>
    </row>
    <row r="3331" spans="1:4" ht="13.5" x14ac:dyDescent="0.25">
      <c r="A3331" s="91">
        <v>92281</v>
      </c>
      <c r="B3331" s="198" t="s">
        <v>3403</v>
      </c>
      <c r="C3331" s="198" t="s">
        <v>76</v>
      </c>
      <c r="D3331" s="199">
        <v>149.52000000000001</v>
      </c>
    </row>
    <row r="3332" spans="1:4" ht="13.5" x14ac:dyDescent="0.25">
      <c r="A3332" s="91">
        <v>92282</v>
      </c>
      <c r="B3332" s="198" t="s">
        <v>3404</v>
      </c>
      <c r="C3332" s="198" t="s">
        <v>76</v>
      </c>
      <c r="D3332" s="199">
        <v>169.31</v>
      </c>
    </row>
    <row r="3333" spans="1:4" ht="13.5" x14ac:dyDescent="0.25">
      <c r="A3333" s="91">
        <v>92283</v>
      </c>
      <c r="B3333" s="198" t="s">
        <v>3405</v>
      </c>
      <c r="C3333" s="198" t="s">
        <v>76</v>
      </c>
      <c r="D3333" s="199">
        <v>227.8</v>
      </c>
    </row>
    <row r="3334" spans="1:4" ht="13.5" x14ac:dyDescent="0.25">
      <c r="A3334" s="91">
        <v>92284</v>
      </c>
      <c r="B3334" s="198" t="s">
        <v>3406</v>
      </c>
      <c r="C3334" s="198" t="s">
        <v>76</v>
      </c>
      <c r="D3334" s="199">
        <v>282.52999999999997</v>
      </c>
    </row>
    <row r="3335" spans="1:4" ht="13.5" x14ac:dyDescent="0.25">
      <c r="A3335" s="91">
        <v>92285</v>
      </c>
      <c r="B3335" s="198" t="s">
        <v>3407</v>
      </c>
      <c r="C3335" s="198" t="s">
        <v>76</v>
      </c>
      <c r="D3335" s="199">
        <v>375</v>
      </c>
    </row>
    <row r="3336" spans="1:4" ht="13.5" x14ac:dyDescent="0.25">
      <c r="A3336" s="91">
        <v>92286</v>
      </c>
      <c r="B3336" s="198" t="s">
        <v>3408</v>
      </c>
      <c r="C3336" s="198" t="s">
        <v>76</v>
      </c>
      <c r="D3336" s="199">
        <v>464.59</v>
      </c>
    </row>
    <row r="3337" spans="1:4" ht="13.5" x14ac:dyDescent="0.25">
      <c r="A3337" s="91">
        <v>92305</v>
      </c>
      <c r="B3337" s="198" t="s">
        <v>3409</v>
      </c>
      <c r="C3337" s="198" t="s">
        <v>76</v>
      </c>
      <c r="D3337" s="199">
        <v>40.03</v>
      </c>
    </row>
    <row r="3338" spans="1:4" ht="13.5" x14ac:dyDescent="0.25">
      <c r="A3338" s="91">
        <v>92306</v>
      </c>
      <c r="B3338" s="198" t="s">
        <v>3410</v>
      </c>
      <c r="C3338" s="198" t="s">
        <v>76</v>
      </c>
      <c r="D3338" s="199">
        <v>65.5</v>
      </c>
    </row>
    <row r="3339" spans="1:4" ht="13.5" x14ac:dyDescent="0.25">
      <c r="A3339" s="91">
        <v>92307</v>
      </c>
      <c r="B3339" s="198" t="s">
        <v>3411</v>
      </c>
      <c r="C3339" s="198" t="s">
        <v>76</v>
      </c>
      <c r="D3339" s="199">
        <v>82.04</v>
      </c>
    </row>
    <row r="3340" spans="1:4" ht="13.5" x14ac:dyDescent="0.25">
      <c r="A3340" s="91">
        <v>92308</v>
      </c>
      <c r="B3340" s="198" t="s">
        <v>3412</v>
      </c>
      <c r="C3340" s="198" t="s">
        <v>76</v>
      </c>
      <c r="D3340" s="199">
        <v>61.1</v>
      </c>
    </row>
    <row r="3341" spans="1:4" ht="13.5" x14ac:dyDescent="0.25">
      <c r="A3341" s="91">
        <v>92309</v>
      </c>
      <c r="B3341" s="198" t="s">
        <v>3413</v>
      </c>
      <c r="C3341" s="198" t="s">
        <v>76</v>
      </c>
      <c r="D3341" s="199">
        <v>156.47</v>
      </c>
    </row>
    <row r="3342" spans="1:4" ht="13.5" x14ac:dyDescent="0.25">
      <c r="A3342" s="91">
        <v>92310</v>
      </c>
      <c r="B3342" s="198" t="s">
        <v>3414</v>
      </c>
      <c r="C3342" s="198" t="s">
        <v>76</v>
      </c>
      <c r="D3342" s="199">
        <v>176.64</v>
      </c>
    </row>
    <row r="3343" spans="1:4" ht="13.5" x14ac:dyDescent="0.25">
      <c r="A3343" s="91">
        <v>92320</v>
      </c>
      <c r="B3343" s="198" t="s">
        <v>3415</v>
      </c>
      <c r="C3343" s="198" t="s">
        <v>76</v>
      </c>
      <c r="D3343" s="199">
        <v>50.16</v>
      </c>
    </row>
    <row r="3344" spans="1:4" ht="13.5" x14ac:dyDescent="0.25">
      <c r="A3344" s="91">
        <v>92321</v>
      </c>
      <c r="B3344" s="198" t="s">
        <v>3416</v>
      </c>
      <c r="C3344" s="198" t="s">
        <v>76</v>
      </c>
      <c r="D3344" s="199">
        <v>82.92</v>
      </c>
    </row>
    <row r="3345" spans="1:4" ht="13.5" x14ac:dyDescent="0.25">
      <c r="A3345" s="91">
        <v>92322</v>
      </c>
      <c r="B3345" s="198" t="s">
        <v>3417</v>
      </c>
      <c r="C3345" s="198" t="s">
        <v>76</v>
      </c>
      <c r="D3345" s="199">
        <v>105.79</v>
      </c>
    </row>
    <row r="3346" spans="1:4" ht="13.5" x14ac:dyDescent="0.25">
      <c r="A3346" s="91">
        <v>92323</v>
      </c>
      <c r="B3346" s="198" t="s">
        <v>3418</v>
      </c>
      <c r="C3346" s="198" t="s">
        <v>76</v>
      </c>
      <c r="D3346" s="199">
        <v>68.819999999999993</v>
      </c>
    </row>
    <row r="3347" spans="1:4" ht="13.5" x14ac:dyDescent="0.25">
      <c r="A3347" s="91">
        <v>92324</v>
      </c>
      <c r="B3347" s="198" t="s">
        <v>3419</v>
      </c>
      <c r="C3347" s="198" t="s">
        <v>76</v>
      </c>
      <c r="D3347" s="199">
        <v>171.47</v>
      </c>
    </row>
    <row r="3348" spans="1:4" ht="13.5" x14ac:dyDescent="0.25">
      <c r="A3348" s="91">
        <v>92325</v>
      </c>
      <c r="B3348" s="198" t="s">
        <v>3420</v>
      </c>
      <c r="C3348" s="198" t="s">
        <v>76</v>
      </c>
      <c r="D3348" s="199">
        <v>197.92</v>
      </c>
    </row>
    <row r="3349" spans="1:4" ht="13.5" x14ac:dyDescent="0.25">
      <c r="A3349" s="91">
        <v>92335</v>
      </c>
      <c r="B3349" s="198" t="s">
        <v>3421</v>
      </c>
      <c r="C3349" s="198" t="s">
        <v>76</v>
      </c>
      <c r="D3349" s="199">
        <v>112.49</v>
      </c>
    </row>
    <row r="3350" spans="1:4" ht="13.5" x14ac:dyDescent="0.25">
      <c r="A3350" s="91">
        <v>92336</v>
      </c>
      <c r="B3350" s="198" t="s">
        <v>3422</v>
      </c>
      <c r="C3350" s="198" t="s">
        <v>76</v>
      </c>
      <c r="D3350" s="199">
        <v>138.5</v>
      </c>
    </row>
    <row r="3351" spans="1:4" ht="13.5" x14ac:dyDescent="0.25">
      <c r="A3351" s="91">
        <v>92337</v>
      </c>
      <c r="B3351" s="198" t="s">
        <v>3423</v>
      </c>
      <c r="C3351" s="198" t="s">
        <v>76</v>
      </c>
      <c r="D3351" s="199">
        <v>183.26</v>
      </c>
    </row>
    <row r="3352" spans="1:4" ht="13.5" x14ac:dyDescent="0.25">
      <c r="A3352" s="91">
        <v>92338</v>
      </c>
      <c r="B3352" s="198" t="s">
        <v>3424</v>
      </c>
      <c r="C3352" s="198" t="s">
        <v>76</v>
      </c>
      <c r="D3352" s="199">
        <v>126.48</v>
      </c>
    </row>
    <row r="3353" spans="1:4" ht="13.5" x14ac:dyDescent="0.25">
      <c r="A3353" s="91">
        <v>92339</v>
      </c>
      <c r="B3353" s="198" t="s">
        <v>3425</v>
      </c>
      <c r="C3353" s="198" t="s">
        <v>76</v>
      </c>
      <c r="D3353" s="199">
        <v>190.23</v>
      </c>
    </row>
    <row r="3354" spans="1:4" ht="13.5" x14ac:dyDescent="0.25">
      <c r="A3354" s="91">
        <v>92341</v>
      </c>
      <c r="B3354" s="198" t="s">
        <v>3426</v>
      </c>
      <c r="C3354" s="198" t="s">
        <v>76</v>
      </c>
      <c r="D3354" s="199">
        <v>122.62</v>
      </c>
    </row>
    <row r="3355" spans="1:4" ht="13.5" x14ac:dyDescent="0.25">
      <c r="A3355" s="91">
        <v>92342</v>
      </c>
      <c r="B3355" s="198" t="s">
        <v>3427</v>
      </c>
      <c r="C3355" s="198" t="s">
        <v>76</v>
      </c>
      <c r="D3355" s="199">
        <v>148.69</v>
      </c>
    </row>
    <row r="3356" spans="1:4" ht="13.5" x14ac:dyDescent="0.25">
      <c r="A3356" s="91">
        <v>92343</v>
      </c>
      <c r="B3356" s="198" t="s">
        <v>3428</v>
      </c>
      <c r="C3356" s="198" t="s">
        <v>76</v>
      </c>
      <c r="D3356" s="199">
        <v>193.54</v>
      </c>
    </row>
    <row r="3357" spans="1:4" ht="13.5" x14ac:dyDescent="0.25">
      <c r="A3357" s="91">
        <v>92359</v>
      </c>
      <c r="B3357" s="198" t="s">
        <v>3429</v>
      </c>
      <c r="C3357" s="198" t="s">
        <v>76</v>
      </c>
      <c r="D3357" s="199">
        <v>58.31</v>
      </c>
    </row>
    <row r="3358" spans="1:4" ht="13.5" x14ac:dyDescent="0.25">
      <c r="A3358" s="91">
        <v>92360</v>
      </c>
      <c r="B3358" s="198" t="s">
        <v>3430</v>
      </c>
      <c r="C3358" s="198" t="s">
        <v>76</v>
      </c>
      <c r="D3358" s="199">
        <v>77.930000000000007</v>
      </c>
    </row>
    <row r="3359" spans="1:4" ht="13.5" x14ac:dyDescent="0.25">
      <c r="A3359" s="91">
        <v>92361</v>
      </c>
      <c r="B3359" s="198" t="s">
        <v>3431</v>
      </c>
      <c r="C3359" s="198" t="s">
        <v>76</v>
      </c>
      <c r="D3359" s="199">
        <v>105.31</v>
      </c>
    </row>
    <row r="3360" spans="1:4" ht="13.5" x14ac:dyDescent="0.25">
      <c r="A3360" s="91">
        <v>92362</v>
      </c>
      <c r="B3360" s="198" t="s">
        <v>3432</v>
      </c>
      <c r="C3360" s="198" t="s">
        <v>76</v>
      </c>
      <c r="D3360" s="199">
        <v>168.21</v>
      </c>
    </row>
    <row r="3361" spans="1:4" ht="13.5" x14ac:dyDescent="0.25">
      <c r="A3361" s="91">
        <v>92364</v>
      </c>
      <c r="B3361" s="198" t="s">
        <v>3433</v>
      </c>
      <c r="C3361" s="198" t="s">
        <v>76</v>
      </c>
      <c r="D3361" s="199">
        <v>68.08</v>
      </c>
    </row>
    <row r="3362" spans="1:4" ht="13.5" x14ac:dyDescent="0.25">
      <c r="A3362" s="91">
        <v>92365</v>
      </c>
      <c r="B3362" s="198" t="s">
        <v>3434</v>
      </c>
      <c r="C3362" s="198" t="s">
        <v>76</v>
      </c>
      <c r="D3362" s="199">
        <v>78.47</v>
      </c>
    </row>
    <row r="3363" spans="1:4" ht="13.5" x14ac:dyDescent="0.25">
      <c r="A3363" s="91">
        <v>92366</v>
      </c>
      <c r="B3363" s="198" t="s">
        <v>3435</v>
      </c>
      <c r="C3363" s="198" t="s">
        <v>76</v>
      </c>
      <c r="D3363" s="199">
        <v>110.09</v>
      </c>
    </row>
    <row r="3364" spans="1:4" ht="13.5" x14ac:dyDescent="0.25">
      <c r="A3364" s="91">
        <v>92367</v>
      </c>
      <c r="B3364" s="198" t="s">
        <v>3436</v>
      </c>
      <c r="C3364" s="198" t="s">
        <v>76</v>
      </c>
      <c r="D3364" s="199">
        <v>135.6</v>
      </c>
    </row>
    <row r="3365" spans="1:4" ht="13.5" x14ac:dyDescent="0.25">
      <c r="A3365" s="91">
        <v>92368</v>
      </c>
      <c r="B3365" s="198" t="s">
        <v>3437</v>
      </c>
      <c r="C3365" s="198" t="s">
        <v>76</v>
      </c>
      <c r="D3365" s="199">
        <v>179.92</v>
      </c>
    </row>
    <row r="3366" spans="1:4" ht="13.5" x14ac:dyDescent="0.25">
      <c r="A3366" s="91">
        <v>92645</v>
      </c>
      <c r="B3366" s="198" t="s">
        <v>3438</v>
      </c>
      <c r="C3366" s="198" t="s">
        <v>76</v>
      </c>
      <c r="D3366" s="199">
        <v>62.12</v>
      </c>
    </row>
    <row r="3367" spans="1:4" ht="13.5" x14ac:dyDescent="0.25">
      <c r="A3367" s="91">
        <v>92646</v>
      </c>
      <c r="B3367" s="198" t="s">
        <v>3439</v>
      </c>
      <c r="C3367" s="198" t="s">
        <v>76</v>
      </c>
      <c r="D3367" s="199">
        <v>81.739999999999995</v>
      </c>
    </row>
    <row r="3368" spans="1:4" ht="13.5" x14ac:dyDescent="0.25">
      <c r="A3368" s="91">
        <v>92648</v>
      </c>
      <c r="B3368" s="198" t="s">
        <v>3440</v>
      </c>
      <c r="C3368" s="198" t="s">
        <v>76</v>
      </c>
      <c r="D3368" s="199">
        <v>89.51</v>
      </c>
    </row>
    <row r="3369" spans="1:4" ht="13.5" x14ac:dyDescent="0.25">
      <c r="A3369" s="91">
        <v>92649</v>
      </c>
      <c r="B3369" s="198" t="s">
        <v>3441</v>
      </c>
      <c r="C3369" s="198" t="s">
        <v>76</v>
      </c>
      <c r="D3369" s="199">
        <v>109.12</v>
      </c>
    </row>
    <row r="3370" spans="1:4" ht="13.5" x14ac:dyDescent="0.25">
      <c r="A3370" s="91">
        <v>92650</v>
      </c>
      <c r="B3370" s="198" t="s">
        <v>3442</v>
      </c>
      <c r="C3370" s="198" t="s">
        <v>76</v>
      </c>
      <c r="D3370" s="199">
        <v>172.02</v>
      </c>
    </row>
    <row r="3371" spans="1:4" ht="13.5" x14ac:dyDescent="0.25">
      <c r="A3371" s="91">
        <v>92652</v>
      </c>
      <c r="B3371" s="198" t="s">
        <v>3443</v>
      </c>
      <c r="C3371" s="198" t="s">
        <v>76</v>
      </c>
      <c r="D3371" s="199">
        <v>72.7</v>
      </c>
    </row>
    <row r="3372" spans="1:4" ht="13.5" x14ac:dyDescent="0.25">
      <c r="A3372" s="91">
        <v>92653</v>
      </c>
      <c r="B3372" s="198" t="s">
        <v>3444</v>
      </c>
      <c r="C3372" s="198" t="s">
        <v>76</v>
      </c>
      <c r="D3372" s="199">
        <v>83.13</v>
      </c>
    </row>
    <row r="3373" spans="1:4" ht="13.5" x14ac:dyDescent="0.25">
      <c r="A3373" s="91">
        <v>92654</v>
      </c>
      <c r="B3373" s="198" t="s">
        <v>3445</v>
      </c>
      <c r="C3373" s="198" t="s">
        <v>76</v>
      </c>
      <c r="D3373" s="199">
        <v>114.76</v>
      </c>
    </row>
    <row r="3374" spans="1:4" ht="13.5" x14ac:dyDescent="0.25">
      <c r="A3374" s="91">
        <v>92655</v>
      </c>
      <c r="B3374" s="198" t="s">
        <v>3446</v>
      </c>
      <c r="C3374" s="198" t="s">
        <v>76</v>
      </c>
      <c r="D3374" s="199">
        <v>140.36000000000001</v>
      </c>
    </row>
    <row r="3375" spans="1:4" ht="13.5" x14ac:dyDescent="0.25">
      <c r="A3375" s="91">
        <v>92656</v>
      </c>
      <c r="B3375" s="198" t="s">
        <v>3447</v>
      </c>
      <c r="C3375" s="198" t="s">
        <v>76</v>
      </c>
      <c r="D3375" s="199">
        <v>184.69</v>
      </c>
    </row>
    <row r="3376" spans="1:4" ht="13.5" x14ac:dyDescent="0.25">
      <c r="A3376" s="91">
        <v>92687</v>
      </c>
      <c r="B3376" s="198" t="s">
        <v>3448</v>
      </c>
      <c r="C3376" s="198" t="s">
        <v>76</v>
      </c>
      <c r="D3376" s="199">
        <v>33.42</v>
      </c>
    </row>
    <row r="3377" spans="1:4" ht="13.5" x14ac:dyDescent="0.25">
      <c r="A3377" s="91">
        <v>92688</v>
      </c>
      <c r="B3377" s="198" t="s">
        <v>3449</v>
      </c>
      <c r="C3377" s="198" t="s">
        <v>76</v>
      </c>
      <c r="D3377" s="199">
        <v>45.99</v>
      </c>
    </row>
    <row r="3378" spans="1:4" ht="13.5" x14ac:dyDescent="0.25">
      <c r="A3378" s="91">
        <v>92689</v>
      </c>
      <c r="B3378" s="198" t="s">
        <v>3450</v>
      </c>
      <c r="C3378" s="198" t="s">
        <v>76</v>
      </c>
      <c r="D3378" s="199">
        <v>44.18</v>
      </c>
    </row>
    <row r="3379" spans="1:4" ht="13.5" x14ac:dyDescent="0.25">
      <c r="A3379" s="91">
        <v>92690</v>
      </c>
      <c r="B3379" s="198" t="s">
        <v>3451</v>
      </c>
      <c r="C3379" s="198" t="s">
        <v>76</v>
      </c>
      <c r="D3379" s="199">
        <v>63.35</v>
      </c>
    </row>
    <row r="3380" spans="1:4" ht="13.5" x14ac:dyDescent="0.25">
      <c r="A3380" s="91">
        <v>92691</v>
      </c>
      <c r="B3380" s="198" t="s">
        <v>3452</v>
      </c>
      <c r="C3380" s="198" t="s">
        <v>76</v>
      </c>
      <c r="D3380" s="199">
        <v>83.6</v>
      </c>
    </row>
    <row r="3381" spans="1:4" ht="13.5" x14ac:dyDescent="0.25">
      <c r="A3381" s="91">
        <v>94462</v>
      </c>
      <c r="B3381" s="198" t="s">
        <v>3453</v>
      </c>
      <c r="C3381" s="198" t="s">
        <v>76</v>
      </c>
      <c r="D3381" s="199">
        <v>119.69</v>
      </c>
    </row>
    <row r="3382" spans="1:4" ht="13.5" x14ac:dyDescent="0.25">
      <c r="A3382" s="91">
        <v>94463</v>
      </c>
      <c r="B3382" s="198" t="s">
        <v>3454</v>
      </c>
      <c r="C3382" s="198" t="s">
        <v>76</v>
      </c>
      <c r="D3382" s="199">
        <v>141.88</v>
      </c>
    </row>
    <row r="3383" spans="1:4" ht="13.5" x14ac:dyDescent="0.25">
      <c r="A3383" s="91">
        <v>94464</v>
      </c>
      <c r="B3383" s="198" t="s">
        <v>3455</v>
      </c>
      <c r="C3383" s="198" t="s">
        <v>76</v>
      </c>
      <c r="D3383" s="199">
        <v>201.3</v>
      </c>
    </row>
    <row r="3384" spans="1:4" ht="13.5" x14ac:dyDescent="0.25">
      <c r="A3384" s="91">
        <v>94602</v>
      </c>
      <c r="B3384" s="198" t="s">
        <v>3456</v>
      </c>
      <c r="C3384" s="198" t="s">
        <v>76</v>
      </c>
      <c r="D3384" s="199">
        <v>229.8</v>
      </c>
    </row>
    <row r="3385" spans="1:4" ht="13.5" x14ac:dyDescent="0.25">
      <c r="A3385" s="91">
        <v>94603</v>
      </c>
      <c r="B3385" s="198" t="s">
        <v>3457</v>
      </c>
      <c r="C3385" s="198" t="s">
        <v>76</v>
      </c>
      <c r="D3385" s="199">
        <v>310.5</v>
      </c>
    </row>
    <row r="3386" spans="1:4" ht="13.5" x14ac:dyDescent="0.25">
      <c r="A3386" s="91">
        <v>94604</v>
      </c>
      <c r="B3386" s="198" t="s">
        <v>3458</v>
      </c>
      <c r="C3386" s="198" t="s">
        <v>76</v>
      </c>
      <c r="D3386" s="199">
        <v>425.59</v>
      </c>
    </row>
    <row r="3387" spans="1:4" ht="13.5" x14ac:dyDescent="0.25">
      <c r="A3387" s="91">
        <v>94605</v>
      </c>
      <c r="B3387" s="198" t="s">
        <v>3459</v>
      </c>
      <c r="C3387" s="198" t="s">
        <v>76</v>
      </c>
      <c r="D3387" s="199">
        <v>610.78</v>
      </c>
    </row>
    <row r="3388" spans="1:4" ht="13.5" x14ac:dyDescent="0.25">
      <c r="A3388" s="91">
        <v>94648</v>
      </c>
      <c r="B3388" s="198" t="s">
        <v>3460</v>
      </c>
      <c r="C3388" s="198" t="s">
        <v>76</v>
      </c>
      <c r="D3388" s="199">
        <v>10.78</v>
      </c>
    </row>
    <row r="3389" spans="1:4" ht="13.5" x14ac:dyDescent="0.25">
      <c r="A3389" s="91">
        <v>94649</v>
      </c>
      <c r="B3389" s="198" t="s">
        <v>3461</v>
      </c>
      <c r="C3389" s="198" t="s">
        <v>76</v>
      </c>
      <c r="D3389" s="199">
        <v>16.34</v>
      </c>
    </row>
    <row r="3390" spans="1:4" ht="13.5" x14ac:dyDescent="0.25">
      <c r="A3390" s="91">
        <v>94650</v>
      </c>
      <c r="B3390" s="198" t="s">
        <v>3462</v>
      </c>
      <c r="C3390" s="198" t="s">
        <v>76</v>
      </c>
      <c r="D3390" s="199">
        <v>23.37</v>
      </c>
    </row>
    <row r="3391" spans="1:4" ht="13.5" x14ac:dyDescent="0.25">
      <c r="A3391" s="91">
        <v>94651</v>
      </c>
      <c r="B3391" s="198" t="s">
        <v>3463</v>
      </c>
      <c r="C3391" s="198" t="s">
        <v>76</v>
      </c>
      <c r="D3391" s="199">
        <v>25.47</v>
      </c>
    </row>
    <row r="3392" spans="1:4" ht="13.5" x14ac:dyDescent="0.25">
      <c r="A3392" s="91">
        <v>94652</v>
      </c>
      <c r="B3392" s="198" t="s">
        <v>3464</v>
      </c>
      <c r="C3392" s="198" t="s">
        <v>76</v>
      </c>
      <c r="D3392" s="199">
        <v>41.42</v>
      </c>
    </row>
    <row r="3393" spans="1:4" ht="13.5" x14ac:dyDescent="0.25">
      <c r="A3393" s="91">
        <v>94653</v>
      </c>
      <c r="B3393" s="198" t="s">
        <v>3465</v>
      </c>
      <c r="C3393" s="198" t="s">
        <v>76</v>
      </c>
      <c r="D3393" s="199">
        <v>59.52</v>
      </c>
    </row>
    <row r="3394" spans="1:4" ht="13.5" x14ac:dyDescent="0.25">
      <c r="A3394" s="91">
        <v>94654</v>
      </c>
      <c r="B3394" s="198" t="s">
        <v>3466</v>
      </c>
      <c r="C3394" s="198" t="s">
        <v>76</v>
      </c>
      <c r="D3394" s="199">
        <v>78.95</v>
      </c>
    </row>
    <row r="3395" spans="1:4" ht="13.5" x14ac:dyDescent="0.25">
      <c r="A3395" s="91">
        <v>94655</v>
      </c>
      <c r="B3395" s="198" t="s">
        <v>3467</v>
      </c>
      <c r="C3395" s="198" t="s">
        <v>76</v>
      </c>
      <c r="D3395" s="199">
        <v>111.17</v>
      </c>
    </row>
    <row r="3396" spans="1:4" ht="13.5" x14ac:dyDescent="0.25">
      <c r="A3396" s="91">
        <v>94716</v>
      </c>
      <c r="B3396" s="198" t="s">
        <v>3468</v>
      </c>
      <c r="C3396" s="198" t="s">
        <v>76</v>
      </c>
      <c r="D3396" s="199">
        <v>28.97</v>
      </c>
    </row>
    <row r="3397" spans="1:4" ht="13.5" x14ac:dyDescent="0.25">
      <c r="A3397" s="91">
        <v>94717</v>
      </c>
      <c r="B3397" s="198" t="s">
        <v>3469</v>
      </c>
      <c r="C3397" s="198" t="s">
        <v>76</v>
      </c>
      <c r="D3397" s="199">
        <v>42.93</v>
      </c>
    </row>
    <row r="3398" spans="1:4" ht="13.5" x14ac:dyDescent="0.25">
      <c r="A3398" s="91">
        <v>94718</v>
      </c>
      <c r="B3398" s="198" t="s">
        <v>3470</v>
      </c>
      <c r="C3398" s="198" t="s">
        <v>76</v>
      </c>
      <c r="D3398" s="199">
        <v>53.02</v>
      </c>
    </row>
    <row r="3399" spans="1:4" ht="13.5" x14ac:dyDescent="0.25">
      <c r="A3399" s="91">
        <v>94719</v>
      </c>
      <c r="B3399" s="198" t="s">
        <v>3471</v>
      </c>
      <c r="C3399" s="198" t="s">
        <v>76</v>
      </c>
      <c r="D3399" s="199">
        <v>69.760000000000005</v>
      </c>
    </row>
    <row r="3400" spans="1:4" ht="13.5" x14ac:dyDescent="0.25">
      <c r="A3400" s="91">
        <v>94720</v>
      </c>
      <c r="B3400" s="198" t="s">
        <v>3472</v>
      </c>
      <c r="C3400" s="198" t="s">
        <v>76</v>
      </c>
      <c r="D3400" s="199">
        <v>105.1</v>
      </c>
    </row>
    <row r="3401" spans="1:4" ht="13.5" x14ac:dyDescent="0.25">
      <c r="A3401" s="91">
        <v>94721</v>
      </c>
      <c r="B3401" s="198" t="s">
        <v>3473</v>
      </c>
      <c r="C3401" s="198" t="s">
        <v>76</v>
      </c>
      <c r="D3401" s="199">
        <v>154.19</v>
      </c>
    </row>
    <row r="3402" spans="1:4" ht="13.5" x14ac:dyDescent="0.25">
      <c r="A3402" s="91">
        <v>94722</v>
      </c>
      <c r="B3402" s="198" t="s">
        <v>3474</v>
      </c>
      <c r="C3402" s="198" t="s">
        <v>76</v>
      </c>
      <c r="D3402" s="199">
        <v>268.22000000000003</v>
      </c>
    </row>
    <row r="3403" spans="1:4" ht="13.5" x14ac:dyDescent="0.25">
      <c r="A3403" s="91">
        <v>95697</v>
      </c>
      <c r="B3403" s="198" t="s">
        <v>3475</v>
      </c>
      <c r="C3403" s="198" t="s">
        <v>76</v>
      </c>
      <c r="D3403" s="199">
        <v>85.7</v>
      </c>
    </row>
    <row r="3404" spans="1:4" ht="13.5" x14ac:dyDescent="0.25">
      <c r="A3404" s="91">
        <v>96635</v>
      </c>
      <c r="B3404" s="198" t="s">
        <v>3476</v>
      </c>
      <c r="C3404" s="198" t="s">
        <v>76</v>
      </c>
      <c r="D3404" s="199">
        <v>33.21</v>
      </c>
    </row>
    <row r="3405" spans="1:4" ht="13.5" x14ac:dyDescent="0.25">
      <c r="A3405" s="91">
        <v>96636</v>
      </c>
      <c r="B3405" s="198" t="s">
        <v>3477</v>
      </c>
      <c r="C3405" s="198" t="s">
        <v>76</v>
      </c>
      <c r="D3405" s="199">
        <v>34.92</v>
      </c>
    </row>
    <row r="3406" spans="1:4" ht="13.5" x14ac:dyDescent="0.25">
      <c r="A3406" s="91">
        <v>96644</v>
      </c>
      <c r="B3406" s="198" t="s">
        <v>3478</v>
      </c>
      <c r="C3406" s="198" t="s">
        <v>76</v>
      </c>
      <c r="D3406" s="199">
        <v>22.69</v>
      </c>
    </row>
    <row r="3407" spans="1:4" ht="13.5" x14ac:dyDescent="0.25">
      <c r="A3407" s="91">
        <v>96645</v>
      </c>
      <c r="B3407" s="198" t="s">
        <v>3479</v>
      </c>
      <c r="C3407" s="198" t="s">
        <v>76</v>
      </c>
      <c r="D3407" s="199">
        <v>29.27</v>
      </c>
    </row>
    <row r="3408" spans="1:4" ht="13.5" x14ac:dyDescent="0.25">
      <c r="A3408" s="91">
        <v>96646</v>
      </c>
      <c r="B3408" s="198" t="s">
        <v>3480</v>
      </c>
      <c r="C3408" s="198" t="s">
        <v>76</v>
      </c>
      <c r="D3408" s="199">
        <v>45.26</v>
      </c>
    </row>
    <row r="3409" spans="1:4" ht="13.5" x14ac:dyDescent="0.25">
      <c r="A3409" s="91">
        <v>96647</v>
      </c>
      <c r="B3409" s="198" t="s">
        <v>3481</v>
      </c>
      <c r="C3409" s="198" t="s">
        <v>76</v>
      </c>
      <c r="D3409" s="199">
        <v>20.78</v>
      </c>
    </row>
    <row r="3410" spans="1:4" ht="13.5" x14ac:dyDescent="0.25">
      <c r="A3410" s="91">
        <v>96648</v>
      </c>
      <c r="B3410" s="198" t="s">
        <v>3482</v>
      </c>
      <c r="C3410" s="198" t="s">
        <v>76</v>
      </c>
      <c r="D3410" s="199">
        <v>37.409999999999997</v>
      </c>
    </row>
    <row r="3411" spans="1:4" ht="13.5" x14ac:dyDescent="0.25">
      <c r="A3411" s="91">
        <v>96649</v>
      </c>
      <c r="B3411" s="198" t="s">
        <v>3483</v>
      </c>
      <c r="C3411" s="198" t="s">
        <v>76</v>
      </c>
      <c r="D3411" s="199">
        <v>54.67</v>
      </c>
    </row>
    <row r="3412" spans="1:4" ht="13.5" x14ac:dyDescent="0.25">
      <c r="A3412" s="91">
        <v>96668</v>
      </c>
      <c r="B3412" s="198" t="s">
        <v>3484</v>
      </c>
      <c r="C3412" s="198" t="s">
        <v>76</v>
      </c>
      <c r="D3412" s="199">
        <v>15.36</v>
      </c>
    </row>
    <row r="3413" spans="1:4" ht="13.5" x14ac:dyDescent="0.25">
      <c r="A3413" s="91">
        <v>96669</v>
      </c>
      <c r="B3413" s="198" t="s">
        <v>3485</v>
      </c>
      <c r="C3413" s="198" t="s">
        <v>76</v>
      </c>
      <c r="D3413" s="199">
        <v>19.13</v>
      </c>
    </row>
    <row r="3414" spans="1:4" ht="13.5" x14ac:dyDescent="0.25">
      <c r="A3414" s="91">
        <v>96670</v>
      </c>
      <c r="B3414" s="198" t="s">
        <v>3486</v>
      </c>
      <c r="C3414" s="198" t="s">
        <v>76</v>
      </c>
      <c r="D3414" s="199">
        <v>29.03</v>
      </c>
    </row>
    <row r="3415" spans="1:4" ht="13.5" x14ac:dyDescent="0.25">
      <c r="A3415" s="91">
        <v>96671</v>
      </c>
      <c r="B3415" s="198" t="s">
        <v>3487</v>
      </c>
      <c r="C3415" s="198" t="s">
        <v>76</v>
      </c>
      <c r="D3415" s="199">
        <v>38.81</v>
      </c>
    </row>
    <row r="3416" spans="1:4" ht="13.5" x14ac:dyDescent="0.25">
      <c r="A3416" s="91">
        <v>96672</v>
      </c>
      <c r="B3416" s="198" t="s">
        <v>3488</v>
      </c>
      <c r="C3416" s="198" t="s">
        <v>76</v>
      </c>
      <c r="D3416" s="199">
        <v>56.89</v>
      </c>
    </row>
    <row r="3417" spans="1:4" ht="13.5" x14ac:dyDescent="0.25">
      <c r="A3417" s="91">
        <v>96673</v>
      </c>
      <c r="B3417" s="198" t="s">
        <v>3489</v>
      </c>
      <c r="C3417" s="198" t="s">
        <v>76</v>
      </c>
      <c r="D3417" s="199">
        <v>93.24</v>
      </c>
    </row>
    <row r="3418" spans="1:4" ht="13.5" x14ac:dyDescent="0.25">
      <c r="A3418" s="91">
        <v>96674</v>
      </c>
      <c r="B3418" s="198" t="s">
        <v>3490</v>
      </c>
      <c r="C3418" s="198" t="s">
        <v>76</v>
      </c>
      <c r="D3418" s="199">
        <v>130.96</v>
      </c>
    </row>
    <row r="3419" spans="1:4" ht="13.5" x14ac:dyDescent="0.25">
      <c r="A3419" s="91">
        <v>96675</v>
      </c>
      <c r="B3419" s="198" t="s">
        <v>3491</v>
      </c>
      <c r="C3419" s="198" t="s">
        <v>76</v>
      </c>
      <c r="D3419" s="199">
        <v>228.23</v>
      </c>
    </row>
    <row r="3420" spans="1:4" ht="13.5" x14ac:dyDescent="0.25">
      <c r="A3420" s="91">
        <v>96676</v>
      </c>
      <c r="B3420" s="198" t="s">
        <v>3492</v>
      </c>
      <c r="C3420" s="198" t="s">
        <v>76</v>
      </c>
      <c r="D3420" s="199">
        <v>15.3</v>
      </c>
    </row>
    <row r="3421" spans="1:4" ht="13.5" x14ac:dyDescent="0.25">
      <c r="A3421" s="91">
        <v>96677</v>
      </c>
      <c r="B3421" s="198" t="s">
        <v>3493</v>
      </c>
      <c r="C3421" s="198" t="s">
        <v>76</v>
      </c>
      <c r="D3421" s="199">
        <v>25.31</v>
      </c>
    </row>
    <row r="3422" spans="1:4" ht="13.5" x14ac:dyDescent="0.25">
      <c r="A3422" s="91">
        <v>96678</v>
      </c>
      <c r="B3422" s="198" t="s">
        <v>3494</v>
      </c>
      <c r="C3422" s="198" t="s">
        <v>76</v>
      </c>
      <c r="D3422" s="199">
        <v>35.159999999999997</v>
      </c>
    </row>
    <row r="3423" spans="1:4" ht="13.5" x14ac:dyDescent="0.25">
      <c r="A3423" s="91">
        <v>96679</v>
      </c>
      <c r="B3423" s="198" t="s">
        <v>3495</v>
      </c>
      <c r="C3423" s="198" t="s">
        <v>76</v>
      </c>
      <c r="D3423" s="199">
        <v>51.28</v>
      </c>
    </row>
    <row r="3424" spans="1:4" ht="13.5" x14ac:dyDescent="0.25">
      <c r="A3424" s="91">
        <v>96680</v>
      </c>
      <c r="B3424" s="198" t="s">
        <v>3496</v>
      </c>
      <c r="C3424" s="198" t="s">
        <v>76</v>
      </c>
      <c r="D3424" s="199">
        <v>68.91</v>
      </c>
    </row>
    <row r="3425" spans="1:4" ht="13.5" x14ac:dyDescent="0.25">
      <c r="A3425" s="91">
        <v>96681</v>
      </c>
      <c r="B3425" s="198" t="s">
        <v>3497</v>
      </c>
      <c r="C3425" s="198" t="s">
        <v>76</v>
      </c>
      <c r="D3425" s="199">
        <v>129.28</v>
      </c>
    </row>
    <row r="3426" spans="1:4" ht="13.5" x14ac:dyDescent="0.25">
      <c r="A3426" s="91">
        <v>96682</v>
      </c>
      <c r="B3426" s="198" t="s">
        <v>3498</v>
      </c>
      <c r="C3426" s="198" t="s">
        <v>76</v>
      </c>
      <c r="D3426" s="199">
        <v>190.79</v>
      </c>
    </row>
    <row r="3427" spans="1:4" ht="13.5" x14ac:dyDescent="0.25">
      <c r="A3427" s="91">
        <v>96683</v>
      </c>
      <c r="B3427" s="198" t="s">
        <v>3499</v>
      </c>
      <c r="C3427" s="198" t="s">
        <v>76</v>
      </c>
      <c r="D3427" s="199">
        <v>260.85000000000002</v>
      </c>
    </row>
    <row r="3428" spans="1:4" ht="13.5" x14ac:dyDescent="0.25">
      <c r="A3428" s="91">
        <v>96718</v>
      </c>
      <c r="B3428" s="198" t="s">
        <v>3500</v>
      </c>
      <c r="C3428" s="198" t="s">
        <v>76</v>
      </c>
      <c r="D3428" s="199">
        <v>10.199999999999999</v>
      </c>
    </row>
    <row r="3429" spans="1:4" ht="13.5" x14ac:dyDescent="0.25">
      <c r="A3429" s="91">
        <v>96719</v>
      </c>
      <c r="B3429" s="198" t="s">
        <v>3501</v>
      </c>
      <c r="C3429" s="198" t="s">
        <v>76</v>
      </c>
      <c r="D3429" s="199">
        <v>19.64</v>
      </c>
    </row>
    <row r="3430" spans="1:4" ht="13.5" x14ac:dyDescent="0.25">
      <c r="A3430" s="91">
        <v>96720</v>
      </c>
      <c r="B3430" s="198" t="s">
        <v>3502</v>
      </c>
      <c r="C3430" s="198" t="s">
        <v>76</v>
      </c>
      <c r="D3430" s="199">
        <v>23.92</v>
      </c>
    </row>
    <row r="3431" spans="1:4" ht="13.5" x14ac:dyDescent="0.25">
      <c r="A3431" s="91">
        <v>96721</v>
      </c>
      <c r="B3431" s="198" t="s">
        <v>3503</v>
      </c>
      <c r="C3431" s="198" t="s">
        <v>76</v>
      </c>
      <c r="D3431" s="199">
        <v>32.619999999999997</v>
      </c>
    </row>
    <row r="3432" spans="1:4" ht="13.5" x14ac:dyDescent="0.25">
      <c r="A3432" s="91">
        <v>96722</v>
      </c>
      <c r="B3432" s="198" t="s">
        <v>3504</v>
      </c>
      <c r="C3432" s="198" t="s">
        <v>76</v>
      </c>
      <c r="D3432" s="199">
        <v>44.33</v>
      </c>
    </row>
    <row r="3433" spans="1:4" ht="13.5" x14ac:dyDescent="0.25">
      <c r="A3433" s="91">
        <v>96723</v>
      </c>
      <c r="B3433" s="198" t="s">
        <v>3505</v>
      </c>
      <c r="C3433" s="198" t="s">
        <v>76</v>
      </c>
      <c r="D3433" s="199">
        <v>59.58</v>
      </c>
    </row>
    <row r="3434" spans="1:4" ht="13.5" x14ac:dyDescent="0.25">
      <c r="A3434" s="91">
        <v>96724</v>
      </c>
      <c r="B3434" s="198" t="s">
        <v>3506</v>
      </c>
      <c r="C3434" s="198" t="s">
        <v>76</v>
      </c>
      <c r="D3434" s="199">
        <v>97.23</v>
      </c>
    </row>
    <row r="3435" spans="1:4" ht="13.5" x14ac:dyDescent="0.25">
      <c r="A3435" s="91">
        <v>96725</v>
      </c>
      <c r="B3435" s="198" t="s">
        <v>3507</v>
      </c>
      <c r="C3435" s="198" t="s">
        <v>76</v>
      </c>
      <c r="D3435" s="199">
        <v>129.02000000000001</v>
      </c>
    </row>
    <row r="3436" spans="1:4" ht="13.5" x14ac:dyDescent="0.25">
      <c r="A3436" s="91">
        <v>96726</v>
      </c>
      <c r="B3436" s="198" t="s">
        <v>3508</v>
      </c>
      <c r="C3436" s="198" t="s">
        <v>76</v>
      </c>
      <c r="D3436" s="199">
        <v>210.6</v>
      </c>
    </row>
    <row r="3437" spans="1:4" ht="13.5" x14ac:dyDescent="0.25">
      <c r="A3437" s="91">
        <v>96727</v>
      </c>
      <c r="B3437" s="198" t="s">
        <v>3509</v>
      </c>
      <c r="C3437" s="198" t="s">
        <v>76</v>
      </c>
      <c r="D3437" s="199">
        <v>16.68</v>
      </c>
    </row>
    <row r="3438" spans="1:4" ht="13.5" x14ac:dyDescent="0.25">
      <c r="A3438" s="91">
        <v>96728</v>
      </c>
      <c r="B3438" s="198" t="s">
        <v>3510</v>
      </c>
      <c r="C3438" s="198" t="s">
        <v>76</v>
      </c>
      <c r="D3438" s="199">
        <v>20.21</v>
      </c>
    </row>
    <row r="3439" spans="1:4" ht="13.5" x14ac:dyDescent="0.25">
      <c r="A3439" s="91">
        <v>96729</v>
      </c>
      <c r="B3439" s="198" t="s">
        <v>3511</v>
      </c>
      <c r="C3439" s="198" t="s">
        <v>76</v>
      </c>
      <c r="D3439" s="199">
        <v>30.91</v>
      </c>
    </row>
    <row r="3440" spans="1:4" ht="13.5" x14ac:dyDescent="0.25">
      <c r="A3440" s="91">
        <v>96730</v>
      </c>
      <c r="B3440" s="198" t="s">
        <v>3512</v>
      </c>
      <c r="C3440" s="198" t="s">
        <v>76</v>
      </c>
      <c r="D3440" s="199">
        <v>39.450000000000003</v>
      </c>
    </row>
    <row r="3441" spans="1:4" ht="13.5" x14ac:dyDescent="0.25">
      <c r="A3441" s="91">
        <v>96731</v>
      </c>
      <c r="B3441" s="198" t="s">
        <v>3513</v>
      </c>
      <c r="C3441" s="198" t="s">
        <v>76</v>
      </c>
      <c r="D3441" s="199">
        <v>57.62</v>
      </c>
    </row>
    <row r="3442" spans="1:4" ht="13.5" x14ac:dyDescent="0.25">
      <c r="A3442" s="91">
        <v>96732</v>
      </c>
      <c r="B3442" s="198" t="s">
        <v>3514</v>
      </c>
      <c r="C3442" s="198" t="s">
        <v>76</v>
      </c>
      <c r="D3442" s="199">
        <v>72.069999999999993</v>
      </c>
    </row>
    <row r="3443" spans="1:4" ht="13.5" x14ac:dyDescent="0.25">
      <c r="A3443" s="91">
        <v>96733</v>
      </c>
      <c r="B3443" s="198" t="s">
        <v>3515</v>
      </c>
      <c r="C3443" s="198" t="s">
        <v>76</v>
      </c>
      <c r="D3443" s="199">
        <v>132.77000000000001</v>
      </c>
    </row>
    <row r="3444" spans="1:4" ht="13.5" x14ac:dyDescent="0.25">
      <c r="A3444" s="91">
        <v>96734</v>
      </c>
      <c r="B3444" s="198" t="s">
        <v>3516</v>
      </c>
      <c r="C3444" s="198" t="s">
        <v>76</v>
      </c>
      <c r="D3444" s="199">
        <v>186.02</v>
      </c>
    </row>
    <row r="3445" spans="1:4" ht="13.5" x14ac:dyDescent="0.25">
      <c r="A3445" s="91">
        <v>96735</v>
      </c>
      <c r="B3445" s="198" t="s">
        <v>3517</v>
      </c>
      <c r="C3445" s="198" t="s">
        <v>76</v>
      </c>
      <c r="D3445" s="199">
        <v>241.48</v>
      </c>
    </row>
    <row r="3446" spans="1:4" ht="13.5" x14ac:dyDescent="0.25">
      <c r="A3446" s="91">
        <v>96794</v>
      </c>
      <c r="B3446" s="198" t="s">
        <v>3518</v>
      </c>
      <c r="C3446" s="198" t="s">
        <v>76</v>
      </c>
      <c r="D3446" s="199">
        <v>8.4</v>
      </c>
    </row>
    <row r="3447" spans="1:4" ht="13.5" x14ac:dyDescent="0.25">
      <c r="A3447" s="91">
        <v>96795</v>
      </c>
      <c r="B3447" s="198" t="s">
        <v>3519</v>
      </c>
      <c r="C3447" s="198" t="s">
        <v>76</v>
      </c>
      <c r="D3447" s="199">
        <v>10.66</v>
      </c>
    </row>
    <row r="3448" spans="1:4" ht="13.5" x14ac:dyDescent="0.25">
      <c r="A3448" s="91">
        <v>96796</v>
      </c>
      <c r="B3448" s="198" t="s">
        <v>3520</v>
      </c>
      <c r="C3448" s="198" t="s">
        <v>76</v>
      </c>
      <c r="D3448" s="199">
        <v>14.79</v>
      </c>
    </row>
    <row r="3449" spans="1:4" ht="13.5" x14ac:dyDescent="0.25">
      <c r="A3449" s="91">
        <v>96797</v>
      </c>
      <c r="B3449" s="198" t="s">
        <v>3521</v>
      </c>
      <c r="C3449" s="198" t="s">
        <v>76</v>
      </c>
      <c r="D3449" s="199">
        <v>22.15</v>
      </c>
    </row>
    <row r="3450" spans="1:4" ht="13.5" x14ac:dyDescent="0.25">
      <c r="A3450" s="91">
        <v>96798</v>
      </c>
      <c r="B3450" s="198" t="s">
        <v>3522</v>
      </c>
      <c r="C3450" s="198" t="s">
        <v>76</v>
      </c>
      <c r="D3450" s="199">
        <v>8.5500000000000007</v>
      </c>
    </row>
    <row r="3451" spans="1:4" ht="13.5" x14ac:dyDescent="0.25">
      <c r="A3451" s="91">
        <v>96799</v>
      </c>
      <c r="B3451" s="198" t="s">
        <v>3523</v>
      </c>
      <c r="C3451" s="198" t="s">
        <v>76</v>
      </c>
      <c r="D3451" s="199">
        <v>11.49</v>
      </c>
    </row>
    <row r="3452" spans="1:4" ht="13.5" x14ac:dyDescent="0.25">
      <c r="A3452" s="91">
        <v>96800</v>
      </c>
      <c r="B3452" s="198" t="s">
        <v>3524</v>
      </c>
      <c r="C3452" s="198" t="s">
        <v>76</v>
      </c>
      <c r="D3452" s="199">
        <v>16.52</v>
      </c>
    </row>
    <row r="3453" spans="1:4" ht="13.5" x14ac:dyDescent="0.25">
      <c r="A3453" s="91">
        <v>96801</v>
      </c>
      <c r="B3453" s="198" t="s">
        <v>3525</v>
      </c>
      <c r="C3453" s="198" t="s">
        <v>76</v>
      </c>
      <c r="D3453" s="199">
        <v>25.12</v>
      </c>
    </row>
    <row r="3454" spans="1:4" ht="13.5" x14ac:dyDescent="0.25">
      <c r="A3454" s="91">
        <v>97327</v>
      </c>
      <c r="B3454" s="198" t="s">
        <v>3526</v>
      </c>
      <c r="C3454" s="198" t="s">
        <v>76</v>
      </c>
      <c r="D3454" s="199">
        <v>30.4</v>
      </c>
    </row>
    <row r="3455" spans="1:4" ht="13.5" x14ac:dyDescent="0.25">
      <c r="A3455" s="91">
        <v>97328</v>
      </c>
      <c r="B3455" s="198" t="s">
        <v>3527</v>
      </c>
      <c r="C3455" s="198" t="s">
        <v>76</v>
      </c>
      <c r="D3455" s="199">
        <v>51.95</v>
      </c>
    </row>
    <row r="3456" spans="1:4" ht="13.5" x14ac:dyDescent="0.25">
      <c r="A3456" s="91">
        <v>97329</v>
      </c>
      <c r="B3456" s="198" t="s">
        <v>3528</v>
      </c>
      <c r="C3456" s="198" t="s">
        <v>76</v>
      </c>
      <c r="D3456" s="199">
        <v>65.540000000000006</v>
      </c>
    </row>
    <row r="3457" spans="1:4" ht="13.5" x14ac:dyDescent="0.25">
      <c r="A3457" s="91">
        <v>97330</v>
      </c>
      <c r="B3457" s="198" t="s">
        <v>3529</v>
      </c>
      <c r="C3457" s="198" t="s">
        <v>76</v>
      </c>
      <c r="D3457" s="199">
        <v>80.099999999999994</v>
      </c>
    </row>
    <row r="3458" spans="1:4" ht="13.5" x14ac:dyDescent="0.25">
      <c r="A3458" s="91">
        <v>97331</v>
      </c>
      <c r="B3458" s="198" t="s">
        <v>3530</v>
      </c>
      <c r="C3458" s="198" t="s">
        <v>76</v>
      </c>
      <c r="D3458" s="199">
        <v>30.73</v>
      </c>
    </row>
    <row r="3459" spans="1:4" ht="13.5" x14ac:dyDescent="0.25">
      <c r="A3459" s="91">
        <v>97332</v>
      </c>
      <c r="B3459" s="198" t="s">
        <v>3531</v>
      </c>
      <c r="C3459" s="198" t="s">
        <v>76</v>
      </c>
      <c r="D3459" s="199">
        <v>52.34</v>
      </c>
    </row>
    <row r="3460" spans="1:4" ht="13.5" x14ac:dyDescent="0.25">
      <c r="A3460" s="91">
        <v>97333</v>
      </c>
      <c r="B3460" s="198" t="s">
        <v>3532</v>
      </c>
      <c r="C3460" s="198" t="s">
        <v>76</v>
      </c>
      <c r="D3460" s="199">
        <v>66.02</v>
      </c>
    </row>
    <row r="3461" spans="1:4" ht="13.5" x14ac:dyDescent="0.25">
      <c r="A3461" s="91">
        <v>97334</v>
      </c>
      <c r="B3461" s="198" t="s">
        <v>3533</v>
      </c>
      <c r="C3461" s="198" t="s">
        <v>76</v>
      </c>
      <c r="D3461" s="199">
        <v>80.62</v>
      </c>
    </row>
    <row r="3462" spans="1:4" ht="13.5" x14ac:dyDescent="0.25">
      <c r="A3462" s="91">
        <v>97335</v>
      </c>
      <c r="B3462" s="198" t="s">
        <v>3534</v>
      </c>
      <c r="C3462" s="198" t="s">
        <v>76</v>
      </c>
      <c r="D3462" s="199">
        <v>87.64</v>
      </c>
    </row>
    <row r="3463" spans="1:4" ht="13.5" x14ac:dyDescent="0.25">
      <c r="A3463" s="91">
        <v>97336</v>
      </c>
      <c r="B3463" s="198" t="s">
        <v>3535</v>
      </c>
      <c r="C3463" s="198" t="s">
        <v>76</v>
      </c>
      <c r="D3463" s="199">
        <v>111.3</v>
      </c>
    </row>
    <row r="3464" spans="1:4" ht="13.5" x14ac:dyDescent="0.25">
      <c r="A3464" s="91">
        <v>97337</v>
      </c>
      <c r="B3464" s="198" t="s">
        <v>3536</v>
      </c>
      <c r="C3464" s="198" t="s">
        <v>76</v>
      </c>
      <c r="D3464" s="199">
        <v>167.24</v>
      </c>
    </row>
    <row r="3465" spans="1:4" ht="13.5" x14ac:dyDescent="0.25">
      <c r="A3465" s="91">
        <v>97338</v>
      </c>
      <c r="B3465" s="198" t="s">
        <v>3537</v>
      </c>
      <c r="C3465" s="198" t="s">
        <v>76</v>
      </c>
      <c r="D3465" s="199">
        <v>201.03</v>
      </c>
    </row>
    <row r="3466" spans="1:4" ht="13.5" x14ac:dyDescent="0.25">
      <c r="A3466" s="91">
        <v>97339</v>
      </c>
      <c r="B3466" s="198" t="s">
        <v>3538</v>
      </c>
      <c r="C3466" s="198" t="s">
        <v>76</v>
      </c>
      <c r="D3466" s="199">
        <v>216.15</v>
      </c>
    </row>
    <row r="3467" spans="1:4" ht="13.5" x14ac:dyDescent="0.25">
      <c r="A3467" s="91">
        <v>97340</v>
      </c>
      <c r="B3467" s="198" t="s">
        <v>3539</v>
      </c>
      <c r="C3467" s="198" t="s">
        <v>76</v>
      </c>
      <c r="D3467" s="199">
        <v>216.96</v>
      </c>
    </row>
    <row r="3468" spans="1:4" ht="13.5" x14ac:dyDescent="0.25">
      <c r="A3468" s="91">
        <v>97341</v>
      </c>
      <c r="B3468" s="198" t="s">
        <v>3540</v>
      </c>
      <c r="C3468" s="198" t="s">
        <v>76</v>
      </c>
      <c r="D3468" s="199">
        <v>58.73</v>
      </c>
    </row>
    <row r="3469" spans="1:4" ht="13.5" x14ac:dyDescent="0.25">
      <c r="A3469" s="91">
        <v>97342</v>
      </c>
      <c r="B3469" s="198" t="s">
        <v>3541</v>
      </c>
      <c r="C3469" s="198" t="s">
        <v>76</v>
      </c>
      <c r="D3469" s="199">
        <v>92.26</v>
      </c>
    </row>
    <row r="3470" spans="1:4" ht="13.5" x14ac:dyDescent="0.25">
      <c r="A3470" s="91">
        <v>97343</v>
      </c>
      <c r="B3470" s="198" t="s">
        <v>3542</v>
      </c>
      <c r="C3470" s="198" t="s">
        <v>76</v>
      </c>
      <c r="D3470" s="199">
        <v>116.26</v>
      </c>
    </row>
    <row r="3471" spans="1:4" ht="13.5" x14ac:dyDescent="0.25">
      <c r="A3471" s="91">
        <v>97344</v>
      </c>
      <c r="B3471" s="198" t="s">
        <v>3543</v>
      </c>
      <c r="C3471" s="198" t="s">
        <v>76</v>
      </c>
      <c r="D3471" s="199">
        <v>68.86</v>
      </c>
    </row>
    <row r="3472" spans="1:4" ht="13.5" x14ac:dyDescent="0.25">
      <c r="A3472" s="91">
        <v>97345</v>
      </c>
      <c r="B3472" s="198" t="s">
        <v>3544</v>
      </c>
      <c r="C3472" s="198" t="s">
        <v>76</v>
      </c>
      <c r="D3472" s="199">
        <v>109.68</v>
      </c>
    </row>
    <row r="3473" spans="1:4" ht="13.5" x14ac:dyDescent="0.25">
      <c r="A3473" s="91">
        <v>97346</v>
      </c>
      <c r="B3473" s="198" t="s">
        <v>3545</v>
      </c>
      <c r="C3473" s="198" t="s">
        <v>76</v>
      </c>
      <c r="D3473" s="199">
        <v>140.01</v>
      </c>
    </row>
    <row r="3474" spans="1:4" ht="13.5" x14ac:dyDescent="0.25">
      <c r="A3474" s="91">
        <v>97347</v>
      </c>
      <c r="B3474" s="198" t="s">
        <v>3546</v>
      </c>
      <c r="C3474" s="198" t="s">
        <v>76</v>
      </c>
      <c r="D3474" s="199">
        <v>105.58</v>
      </c>
    </row>
    <row r="3475" spans="1:4" ht="13.5" x14ac:dyDescent="0.25">
      <c r="A3475" s="91">
        <v>97348</v>
      </c>
      <c r="B3475" s="198" t="s">
        <v>3547</v>
      </c>
      <c r="C3475" s="198" t="s">
        <v>76</v>
      </c>
      <c r="D3475" s="199">
        <v>145.83000000000001</v>
      </c>
    </row>
    <row r="3476" spans="1:4" ht="13.5" x14ac:dyDescent="0.25">
      <c r="A3476" s="91">
        <v>97349</v>
      </c>
      <c r="B3476" s="198" t="s">
        <v>3548</v>
      </c>
      <c r="C3476" s="198" t="s">
        <v>76</v>
      </c>
      <c r="D3476" s="199">
        <v>210.23</v>
      </c>
    </row>
    <row r="3477" spans="1:4" ht="13.5" x14ac:dyDescent="0.25">
      <c r="A3477" s="91">
        <v>97350</v>
      </c>
      <c r="B3477" s="198" t="s">
        <v>3549</v>
      </c>
      <c r="C3477" s="198" t="s">
        <v>76</v>
      </c>
      <c r="D3477" s="199">
        <v>255.27</v>
      </c>
    </row>
    <row r="3478" spans="1:4" ht="13.5" x14ac:dyDescent="0.25">
      <c r="A3478" s="91">
        <v>97351</v>
      </c>
      <c r="B3478" s="198" t="s">
        <v>3550</v>
      </c>
      <c r="C3478" s="198" t="s">
        <v>76</v>
      </c>
      <c r="D3478" s="199">
        <v>352.98</v>
      </c>
    </row>
    <row r="3479" spans="1:4" ht="13.5" x14ac:dyDescent="0.25">
      <c r="A3479" s="91">
        <v>97352</v>
      </c>
      <c r="B3479" s="198" t="s">
        <v>3551</v>
      </c>
      <c r="C3479" s="198" t="s">
        <v>76</v>
      </c>
      <c r="D3479" s="199">
        <v>457.46</v>
      </c>
    </row>
    <row r="3480" spans="1:4" ht="13.5" x14ac:dyDescent="0.25">
      <c r="A3480" s="91">
        <v>97353</v>
      </c>
      <c r="B3480" s="198" t="s">
        <v>3552</v>
      </c>
      <c r="C3480" s="198" t="s">
        <v>76</v>
      </c>
      <c r="D3480" s="199">
        <v>69.349999999999994</v>
      </c>
    </row>
    <row r="3481" spans="1:4" ht="13.5" x14ac:dyDescent="0.25">
      <c r="A3481" s="91">
        <v>97354</v>
      </c>
      <c r="B3481" s="198" t="s">
        <v>3553</v>
      </c>
      <c r="C3481" s="198" t="s">
        <v>76</v>
      </c>
      <c r="D3481" s="199">
        <v>110.2</v>
      </c>
    </row>
    <row r="3482" spans="1:4" ht="13.5" x14ac:dyDescent="0.25">
      <c r="A3482" s="91">
        <v>97355</v>
      </c>
      <c r="B3482" s="198" t="s">
        <v>3554</v>
      </c>
      <c r="C3482" s="198" t="s">
        <v>76</v>
      </c>
      <c r="D3482" s="199">
        <v>150.79</v>
      </c>
    </row>
    <row r="3483" spans="1:4" ht="13.5" x14ac:dyDescent="0.25">
      <c r="A3483" s="91">
        <v>97356</v>
      </c>
      <c r="B3483" s="198" t="s">
        <v>3555</v>
      </c>
      <c r="C3483" s="198" t="s">
        <v>76</v>
      </c>
      <c r="D3483" s="199">
        <v>79.48</v>
      </c>
    </row>
    <row r="3484" spans="1:4" ht="13.5" x14ac:dyDescent="0.25">
      <c r="A3484" s="91">
        <v>97357</v>
      </c>
      <c r="B3484" s="198" t="s">
        <v>3556</v>
      </c>
      <c r="C3484" s="198" t="s">
        <v>76</v>
      </c>
      <c r="D3484" s="199">
        <v>127.62</v>
      </c>
    </row>
    <row r="3485" spans="1:4" ht="13.5" x14ac:dyDescent="0.25">
      <c r="A3485" s="91">
        <v>97358</v>
      </c>
      <c r="B3485" s="198" t="s">
        <v>3557</v>
      </c>
      <c r="C3485" s="198" t="s">
        <v>76</v>
      </c>
      <c r="D3485" s="199">
        <v>174.54</v>
      </c>
    </row>
    <row r="3486" spans="1:4" ht="13.5" x14ac:dyDescent="0.25">
      <c r="A3486" s="91">
        <v>97498</v>
      </c>
      <c r="B3486" s="198" t="s">
        <v>3558</v>
      </c>
      <c r="C3486" s="198" t="s">
        <v>76</v>
      </c>
      <c r="D3486" s="199">
        <v>55.03</v>
      </c>
    </row>
    <row r="3487" spans="1:4" ht="13.5" x14ac:dyDescent="0.25">
      <c r="A3487" s="91">
        <v>97535</v>
      </c>
      <c r="B3487" s="198" t="s">
        <v>3559</v>
      </c>
      <c r="C3487" s="198" t="s">
        <v>76</v>
      </c>
      <c r="D3487" s="199">
        <v>59.64</v>
      </c>
    </row>
    <row r="3488" spans="1:4" ht="13.5" x14ac:dyDescent="0.25">
      <c r="A3488" s="91">
        <v>97536</v>
      </c>
      <c r="B3488" s="198" t="s">
        <v>3560</v>
      </c>
      <c r="C3488" s="198" t="s">
        <v>76</v>
      </c>
      <c r="D3488" s="199">
        <v>70.260000000000005</v>
      </c>
    </row>
    <row r="3489" spans="1:4" ht="13.5" x14ac:dyDescent="0.25">
      <c r="A3489" s="91">
        <v>100788</v>
      </c>
      <c r="B3489" s="198" t="s">
        <v>3561</v>
      </c>
      <c r="C3489" s="198" t="s">
        <v>143</v>
      </c>
      <c r="D3489" s="199">
        <v>684.12</v>
      </c>
    </row>
    <row r="3490" spans="1:4" ht="13.5" x14ac:dyDescent="0.25">
      <c r="A3490" s="91">
        <v>100791</v>
      </c>
      <c r="B3490" s="198" t="s">
        <v>3562</v>
      </c>
      <c r="C3490" s="198" t="s">
        <v>76</v>
      </c>
      <c r="D3490" s="199">
        <v>17.75</v>
      </c>
    </row>
    <row r="3491" spans="1:4" ht="13.5" x14ac:dyDescent="0.25">
      <c r="A3491" s="91">
        <v>100792</v>
      </c>
      <c r="B3491" s="198" t="s">
        <v>3563</v>
      </c>
      <c r="C3491" s="198" t="s">
        <v>76</v>
      </c>
      <c r="D3491" s="199">
        <v>25.67</v>
      </c>
    </row>
    <row r="3492" spans="1:4" ht="13.5" x14ac:dyDescent="0.25">
      <c r="A3492" s="91">
        <v>100793</v>
      </c>
      <c r="B3492" s="198" t="s">
        <v>3564</v>
      </c>
      <c r="C3492" s="198" t="s">
        <v>76</v>
      </c>
      <c r="D3492" s="199">
        <v>33.869999999999997</v>
      </c>
    </row>
    <row r="3493" spans="1:4" ht="13.5" x14ac:dyDescent="0.25">
      <c r="A3493" s="91">
        <v>100794</v>
      </c>
      <c r="B3493" s="198" t="s">
        <v>3565</v>
      </c>
      <c r="C3493" s="198" t="s">
        <v>76</v>
      </c>
      <c r="D3493" s="199">
        <v>45.47</v>
      </c>
    </row>
    <row r="3494" spans="1:4" ht="13.5" x14ac:dyDescent="0.25">
      <c r="A3494" s="91">
        <v>100799</v>
      </c>
      <c r="B3494" s="198" t="s">
        <v>3566</v>
      </c>
      <c r="C3494" s="198" t="s">
        <v>76</v>
      </c>
      <c r="D3494" s="199">
        <v>18.23</v>
      </c>
    </row>
    <row r="3495" spans="1:4" ht="13.5" x14ac:dyDescent="0.25">
      <c r="A3495" s="91">
        <v>100800</v>
      </c>
      <c r="B3495" s="198" t="s">
        <v>3567</v>
      </c>
      <c r="C3495" s="198" t="s">
        <v>76</v>
      </c>
      <c r="D3495" s="199">
        <v>26.16</v>
      </c>
    </row>
    <row r="3496" spans="1:4" ht="13.5" x14ac:dyDescent="0.25">
      <c r="A3496" s="91">
        <v>100801</v>
      </c>
      <c r="B3496" s="198" t="s">
        <v>3568</v>
      </c>
      <c r="C3496" s="198" t="s">
        <v>76</v>
      </c>
      <c r="D3496" s="199">
        <v>34.35</v>
      </c>
    </row>
    <row r="3497" spans="1:4" ht="13.5" x14ac:dyDescent="0.25">
      <c r="A3497" s="91">
        <v>100802</v>
      </c>
      <c r="B3497" s="198" t="s">
        <v>3569</v>
      </c>
      <c r="C3497" s="198" t="s">
        <v>76</v>
      </c>
      <c r="D3497" s="199">
        <v>45.94</v>
      </c>
    </row>
    <row r="3498" spans="1:4" ht="13.5" x14ac:dyDescent="0.25">
      <c r="A3498" s="91">
        <v>100803</v>
      </c>
      <c r="B3498" s="198" t="s">
        <v>3570</v>
      </c>
      <c r="C3498" s="198" t="s">
        <v>76</v>
      </c>
      <c r="D3498" s="199">
        <v>16.760000000000002</v>
      </c>
    </row>
    <row r="3499" spans="1:4" ht="13.5" x14ac:dyDescent="0.25">
      <c r="A3499" s="91">
        <v>100804</v>
      </c>
      <c r="B3499" s="198" t="s">
        <v>3571</v>
      </c>
      <c r="C3499" s="198" t="s">
        <v>76</v>
      </c>
      <c r="D3499" s="199">
        <v>24.52</v>
      </c>
    </row>
    <row r="3500" spans="1:4" ht="13.5" x14ac:dyDescent="0.25">
      <c r="A3500" s="91">
        <v>100805</v>
      </c>
      <c r="B3500" s="198" t="s">
        <v>3572</v>
      </c>
      <c r="C3500" s="198" t="s">
        <v>76</v>
      </c>
      <c r="D3500" s="199">
        <v>32.47</v>
      </c>
    </row>
    <row r="3501" spans="1:4" ht="13.5" x14ac:dyDescent="0.25">
      <c r="A3501" s="91">
        <v>100806</v>
      </c>
      <c r="B3501" s="198" t="s">
        <v>3573</v>
      </c>
      <c r="C3501" s="198" t="s">
        <v>76</v>
      </c>
      <c r="D3501" s="199">
        <v>43.76</v>
      </c>
    </row>
    <row r="3502" spans="1:4" ht="13.5" x14ac:dyDescent="0.25">
      <c r="A3502" s="91">
        <v>100807</v>
      </c>
      <c r="B3502" s="198" t="s">
        <v>3574</v>
      </c>
      <c r="C3502" s="198" t="s">
        <v>76</v>
      </c>
      <c r="D3502" s="199">
        <v>23.82</v>
      </c>
    </row>
    <row r="3503" spans="1:4" ht="13.5" x14ac:dyDescent="0.25">
      <c r="A3503" s="91">
        <v>100808</v>
      </c>
      <c r="B3503" s="198" t="s">
        <v>3575</v>
      </c>
      <c r="C3503" s="198" t="s">
        <v>76</v>
      </c>
      <c r="D3503" s="199">
        <v>32.79</v>
      </c>
    </row>
    <row r="3504" spans="1:4" ht="13.5" x14ac:dyDescent="0.25">
      <c r="A3504" s="91">
        <v>100809</v>
      </c>
      <c r="B3504" s="198" t="s">
        <v>3576</v>
      </c>
      <c r="C3504" s="198" t="s">
        <v>76</v>
      </c>
      <c r="D3504" s="199">
        <v>42.28</v>
      </c>
    </row>
    <row r="3505" spans="1:4" ht="13.5" x14ac:dyDescent="0.25">
      <c r="A3505" s="91">
        <v>100810</v>
      </c>
      <c r="B3505" s="198" t="s">
        <v>3577</v>
      </c>
      <c r="C3505" s="198" t="s">
        <v>76</v>
      </c>
      <c r="D3505" s="199">
        <v>55.71</v>
      </c>
    </row>
    <row r="3506" spans="1:4" ht="13.5" x14ac:dyDescent="0.25">
      <c r="A3506" s="91">
        <v>101918</v>
      </c>
      <c r="B3506" s="198" t="s">
        <v>3578</v>
      </c>
      <c r="C3506" s="198" t="s">
        <v>76</v>
      </c>
      <c r="D3506" s="199">
        <v>259.3</v>
      </c>
    </row>
    <row r="3507" spans="1:4" ht="13.5" x14ac:dyDescent="0.25">
      <c r="A3507" s="91">
        <v>101919</v>
      </c>
      <c r="B3507" s="198" t="s">
        <v>3579</v>
      </c>
      <c r="C3507" s="198" t="s">
        <v>143</v>
      </c>
      <c r="D3507" s="199">
        <v>395.29</v>
      </c>
    </row>
    <row r="3508" spans="1:4" ht="13.5" x14ac:dyDescent="0.25">
      <c r="A3508" s="91">
        <v>101920</v>
      </c>
      <c r="B3508" s="198" t="s">
        <v>3580</v>
      </c>
      <c r="C3508" s="198" t="s">
        <v>143</v>
      </c>
      <c r="D3508" s="199">
        <v>188.41</v>
      </c>
    </row>
    <row r="3509" spans="1:4" ht="13.5" x14ac:dyDescent="0.25">
      <c r="A3509" s="91">
        <v>101921</v>
      </c>
      <c r="B3509" s="198" t="s">
        <v>3581</v>
      </c>
      <c r="C3509" s="198" t="s">
        <v>143</v>
      </c>
      <c r="D3509" s="199">
        <v>215.05</v>
      </c>
    </row>
    <row r="3510" spans="1:4" ht="13.5" x14ac:dyDescent="0.25">
      <c r="A3510" s="91">
        <v>101922</v>
      </c>
      <c r="B3510" s="198" t="s">
        <v>3582</v>
      </c>
      <c r="C3510" s="198" t="s">
        <v>143</v>
      </c>
      <c r="D3510" s="199">
        <v>215.05</v>
      </c>
    </row>
    <row r="3511" spans="1:4" ht="13.5" x14ac:dyDescent="0.25">
      <c r="A3511" s="91">
        <v>101923</v>
      </c>
      <c r="B3511" s="198" t="s">
        <v>3583</v>
      </c>
      <c r="C3511" s="198" t="s">
        <v>143</v>
      </c>
      <c r="D3511" s="199">
        <v>215.05</v>
      </c>
    </row>
    <row r="3512" spans="1:4" ht="13.5" x14ac:dyDescent="0.25">
      <c r="A3512" s="91">
        <v>101924</v>
      </c>
      <c r="B3512" s="198" t="s">
        <v>3584</v>
      </c>
      <c r="C3512" s="198" t="s">
        <v>143</v>
      </c>
      <c r="D3512" s="199">
        <v>177.26</v>
      </c>
    </row>
    <row r="3513" spans="1:4" ht="13.5" x14ac:dyDescent="0.25">
      <c r="A3513" s="91">
        <v>101925</v>
      </c>
      <c r="B3513" s="198" t="s">
        <v>3585</v>
      </c>
      <c r="C3513" s="198" t="s">
        <v>143</v>
      </c>
      <c r="D3513" s="199">
        <v>296.45</v>
      </c>
    </row>
    <row r="3514" spans="1:4" ht="13.5" x14ac:dyDescent="0.25">
      <c r="A3514" s="91">
        <v>101926</v>
      </c>
      <c r="B3514" s="198" t="s">
        <v>3586</v>
      </c>
      <c r="C3514" s="198" t="s">
        <v>143</v>
      </c>
      <c r="D3514" s="199">
        <v>382.21</v>
      </c>
    </row>
    <row r="3515" spans="1:4" ht="13.5" x14ac:dyDescent="0.25">
      <c r="A3515" s="91">
        <v>101927</v>
      </c>
      <c r="B3515" s="198" t="s">
        <v>3587</v>
      </c>
      <c r="C3515" s="198" t="s">
        <v>76</v>
      </c>
      <c r="D3515" s="199">
        <v>244.91</v>
      </c>
    </row>
    <row r="3516" spans="1:4" ht="13.5" x14ac:dyDescent="0.25">
      <c r="A3516" s="91">
        <v>101928</v>
      </c>
      <c r="B3516" s="198" t="s">
        <v>3588</v>
      </c>
      <c r="C3516" s="198" t="s">
        <v>143</v>
      </c>
      <c r="D3516" s="199">
        <v>400.81</v>
      </c>
    </row>
    <row r="3517" spans="1:4" ht="13.5" x14ac:dyDescent="0.25">
      <c r="A3517" s="91">
        <v>101929</v>
      </c>
      <c r="B3517" s="198" t="s">
        <v>3589</v>
      </c>
      <c r="C3517" s="198" t="s">
        <v>143</v>
      </c>
      <c r="D3517" s="199">
        <v>193.93</v>
      </c>
    </row>
    <row r="3518" spans="1:4" ht="13.5" x14ac:dyDescent="0.25">
      <c r="A3518" s="91">
        <v>101930</v>
      </c>
      <c r="B3518" s="198" t="s">
        <v>3590</v>
      </c>
      <c r="C3518" s="198" t="s">
        <v>143</v>
      </c>
      <c r="D3518" s="199">
        <v>220.57</v>
      </c>
    </row>
    <row r="3519" spans="1:4" ht="13.5" x14ac:dyDescent="0.25">
      <c r="A3519" s="91">
        <v>101931</v>
      </c>
      <c r="B3519" s="198" t="s">
        <v>3591</v>
      </c>
      <c r="C3519" s="198" t="s">
        <v>143</v>
      </c>
      <c r="D3519" s="199">
        <v>220.57</v>
      </c>
    </row>
    <row r="3520" spans="1:4" ht="13.5" x14ac:dyDescent="0.25">
      <c r="A3520" s="91">
        <v>101932</v>
      </c>
      <c r="B3520" s="198" t="s">
        <v>3592</v>
      </c>
      <c r="C3520" s="198" t="s">
        <v>143</v>
      </c>
      <c r="D3520" s="199">
        <v>220.57</v>
      </c>
    </row>
    <row r="3521" spans="1:4" ht="13.5" x14ac:dyDescent="0.25">
      <c r="A3521" s="91">
        <v>101933</v>
      </c>
      <c r="B3521" s="198" t="s">
        <v>3593</v>
      </c>
      <c r="C3521" s="198" t="s">
        <v>143</v>
      </c>
      <c r="D3521" s="199">
        <v>182.78</v>
      </c>
    </row>
    <row r="3522" spans="1:4" ht="13.5" x14ac:dyDescent="0.25">
      <c r="A3522" s="91">
        <v>101934</v>
      </c>
      <c r="B3522" s="198" t="s">
        <v>3594</v>
      </c>
      <c r="C3522" s="198" t="s">
        <v>143</v>
      </c>
      <c r="D3522" s="199">
        <v>304.72000000000003</v>
      </c>
    </row>
    <row r="3523" spans="1:4" ht="13.5" x14ac:dyDescent="0.25">
      <c r="A3523" s="91">
        <v>101935</v>
      </c>
      <c r="B3523" s="198" t="s">
        <v>3595</v>
      </c>
      <c r="C3523" s="198" t="s">
        <v>143</v>
      </c>
      <c r="D3523" s="199">
        <v>393.24</v>
      </c>
    </row>
    <row r="3524" spans="1:4" ht="13.5" x14ac:dyDescent="0.25">
      <c r="A3524" s="91">
        <v>89358</v>
      </c>
      <c r="B3524" s="198" t="s">
        <v>3596</v>
      </c>
      <c r="C3524" s="198" t="s">
        <v>143</v>
      </c>
      <c r="D3524" s="199">
        <v>7.72</v>
      </c>
    </row>
    <row r="3525" spans="1:4" ht="13.5" x14ac:dyDescent="0.25">
      <c r="A3525" s="91">
        <v>89359</v>
      </c>
      <c r="B3525" s="198" t="s">
        <v>3597</v>
      </c>
      <c r="C3525" s="198" t="s">
        <v>143</v>
      </c>
      <c r="D3525" s="199">
        <v>8.1300000000000008</v>
      </c>
    </row>
    <row r="3526" spans="1:4" ht="13.5" x14ac:dyDescent="0.25">
      <c r="A3526" s="91">
        <v>89360</v>
      </c>
      <c r="B3526" s="198" t="s">
        <v>3598</v>
      </c>
      <c r="C3526" s="198" t="s">
        <v>143</v>
      </c>
      <c r="D3526" s="199">
        <v>9.85</v>
      </c>
    </row>
    <row r="3527" spans="1:4" ht="13.5" x14ac:dyDescent="0.25">
      <c r="A3527" s="91">
        <v>89361</v>
      </c>
      <c r="B3527" s="198" t="s">
        <v>3599</v>
      </c>
      <c r="C3527" s="198" t="s">
        <v>143</v>
      </c>
      <c r="D3527" s="199">
        <v>9.18</v>
      </c>
    </row>
    <row r="3528" spans="1:4" ht="13.5" x14ac:dyDescent="0.25">
      <c r="A3528" s="91">
        <v>89362</v>
      </c>
      <c r="B3528" s="198" t="s">
        <v>3600</v>
      </c>
      <c r="C3528" s="198" t="s">
        <v>143</v>
      </c>
      <c r="D3528" s="199">
        <v>9.19</v>
      </c>
    </row>
    <row r="3529" spans="1:4" ht="13.5" x14ac:dyDescent="0.25">
      <c r="A3529" s="91">
        <v>89363</v>
      </c>
      <c r="B3529" s="198" t="s">
        <v>3601</v>
      </c>
      <c r="C3529" s="198" t="s">
        <v>143</v>
      </c>
      <c r="D3529" s="199">
        <v>10.07</v>
      </c>
    </row>
    <row r="3530" spans="1:4" ht="13.5" x14ac:dyDescent="0.25">
      <c r="A3530" s="91">
        <v>89364</v>
      </c>
      <c r="B3530" s="198" t="s">
        <v>3602</v>
      </c>
      <c r="C3530" s="198" t="s">
        <v>143</v>
      </c>
      <c r="D3530" s="199">
        <v>11.89</v>
      </c>
    </row>
    <row r="3531" spans="1:4" ht="13.5" x14ac:dyDescent="0.25">
      <c r="A3531" s="91">
        <v>89365</v>
      </c>
      <c r="B3531" s="198" t="s">
        <v>3603</v>
      </c>
      <c r="C3531" s="198" t="s">
        <v>143</v>
      </c>
      <c r="D3531" s="199">
        <v>11.08</v>
      </c>
    </row>
    <row r="3532" spans="1:4" ht="13.5" x14ac:dyDescent="0.25">
      <c r="A3532" s="91">
        <v>89366</v>
      </c>
      <c r="B3532" s="198" t="s">
        <v>3604</v>
      </c>
      <c r="C3532" s="198" t="s">
        <v>143</v>
      </c>
      <c r="D3532" s="199">
        <v>16.7</v>
      </c>
    </row>
    <row r="3533" spans="1:4" ht="13.5" x14ac:dyDescent="0.25">
      <c r="A3533" s="91">
        <v>89367</v>
      </c>
      <c r="B3533" s="198" t="s">
        <v>3605</v>
      </c>
      <c r="C3533" s="198" t="s">
        <v>143</v>
      </c>
      <c r="D3533" s="199">
        <v>12.65</v>
      </c>
    </row>
    <row r="3534" spans="1:4" ht="13.5" x14ac:dyDescent="0.25">
      <c r="A3534" s="91">
        <v>89368</v>
      </c>
      <c r="B3534" s="198" t="s">
        <v>3606</v>
      </c>
      <c r="C3534" s="198" t="s">
        <v>143</v>
      </c>
      <c r="D3534" s="199">
        <v>15.12</v>
      </c>
    </row>
    <row r="3535" spans="1:4" ht="13.5" x14ac:dyDescent="0.25">
      <c r="A3535" s="91">
        <v>89369</v>
      </c>
      <c r="B3535" s="198" t="s">
        <v>3607</v>
      </c>
      <c r="C3535" s="198" t="s">
        <v>143</v>
      </c>
      <c r="D3535" s="199">
        <v>18.18</v>
      </c>
    </row>
    <row r="3536" spans="1:4" ht="13.5" x14ac:dyDescent="0.25">
      <c r="A3536" s="91">
        <v>89370</v>
      </c>
      <c r="B3536" s="198" t="s">
        <v>3608</v>
      </c>
      <c r="C3536" s="198" t="s">
        <v>143</v>
      </c>
      <c r="D3536" s="199">
        <v>14.6</v>
      </c>
    </row>
    <row r="3537" spans="1:4" ht="13.5" x14ac:dyDescent="0.25">
      <c r="A3537" s="91">
        <v>89371</v>
      </c>
      <c r="B3537" s="198" t="s">
        <v>3609</v>
      </c>
      <c r="C3537" s="198" t="s">
        <v>143</v>
      </c>
      <c r="D3537" s="199">
        <v>5.8</v>
      </c>
    </row>
    <row r="3538" spans="1:4" ht="13.5" x14ac:dyDescent="0.25">
      <c r="A3538" s="91">
        <v>89372</v>
      </c>
      <c r="B3538" s="198" t="s">
        <v>3610</v>
      </c>
      <c r="C3538" s="198" t="s">
        <v>143</v>
      </c>
      <c r="D3538" s="199">
        <v>13.95</v>
      </c>
    </row>
    <row r="3539" spans="1:4" ht="13.5" x14ac:dyDescent="0.25">
      <c r="A3539" s="91">
        <v>89373</v>
      </c>
      <c r="B3539" s="198" t="s">
        <v>3611</v>
      </c>
      <c r="C3539" s="198" t="s">
        <v>143</v>
      </c>
      <c r="D3539" s="199">
        <v>6.54</v>
      </c>
    </row>
    <row r="3540" spans="1:4" ht="13.5" x14ac:dyDescent="0.25">
      <c r="A3540" s="91">
        <v>89374</v>
      </c>
      <c r="B3540" s="198" t="s">
        <v>3612</v>
      </c>
      <c r="C3540" s="198" t="s">
        <v>143</v>
      </c>
      <c r="D3540" s="199">
        <v>10.96</v>
      </c>
    </row>
    <row r="3541" spans="1:4" ht="13.5" x14ac:dyDescent="0.25">
      <c r="A3541" s="91">
        <v>89375</v>
      </c>
      <c r="B3541" s="198" t="s">
        <v>3613</v>
      </c>
      <c r="C3541" s="198" t="s">
        <v>143</v>
      </c>
      <c r="D3541" s="199">
        <v>13.63</v>
      </c>
    </row>
    <row r="3542" spans="1:4" ht="13.5" x14ac:dyDescent="0.25">
      <c r="A3542" s="91">
        <v>89376</v>
      </c>
      <c r="B3542" s="198" t="s">
        <v>3614</v>
      </c>
      <c r="C3542" s="198" t="s">
        <v>143</v>
      </c>
      <c r="D3542" s="199">
        <v>5.88</v>
      </c>
    </row>
    <row r="3543" spans="1:4" ht="13.5" x14ac:dyDescent="0.25">
      <c r="A3543" s="91">
        <v>89377</v>
      </c>
      <c r="B3543" s="198" t="s">
        <v>3615</v>
      </c>
      <c r="C3543" s="198" t="s">
        <v>143</v>
      </c>
      <c r="D3543" s="199">
        <v>9.82</v>
      </c>
    </row>
    <row r="3544" spans="1:4" ht="13.5" x14ac:dyDescent="0.25">
      <c r="A3544" s="91">
        <v>89378</v>
      </c>
      <c r="B3544" s="198" t="s">
        <v>3616</v>
      </c>
      <c r="C3544" s="198" t="s">
        <v>143</v>
      </c>
      <c r="D3544" s="199">
        <v>6.87</v>
      </c>
    </row>
    <row r="3545" spans="1:4" ht="13.5" x14ac:dyDescent="0.25">
      <c r="A3545" s="91">
        <v>89379</v>
      </c>
      <c r="B3545" s="198" t="s">
        <v>3617</v>
      </c>
      <c r="C3545" s="198" t="s">
        <v>143</v>
      </c>
      <c r="D3545" s="199">
        <v>17.739999999999998</v>
      </c>
    </row>
    <row r="3546" spans="1:4" ht="13.5" x14ac:dyDescent="0.25">
      <c r="A3546" s="91">
        <v>89380</v>
      </c>
      <c r="B3546" s="198" t="s">
        <v>3618</v>
      </c>
      <c r="C3546" s="198" t="s">
        <v>143</v>
      </c>
      <c r="D3546" s="199">
        <v>10.210000000000001</v>
      </c>
    </row>
    <row r="3547" spans="1:4" ht="13.5" x14ac:dyDescent="0.25">
      <c r="A3547" s="91">
        <v>89381</v>
      </c>
      <c r="B3547" s="198" t="s">
        <v>3619</v>
      </c>
      <c r="C3547" s="198" t="s">
        <v>143</v>
      </c>
      <c r="D3547" s="199">
        <v>13.75</v>
      </c>
    </row>
    <row r="3548" spans="1:4" ht="13.5" x14ac:dyDescent="0.25">
      <c r="A3548" s="91">
        <v>89382</v>
      </c>
      <c r="B3548" s="198" t="s">
        <v>3620</v>
      </c>
      <c r="C3548" s="198" t="s">
        <v>143</v>
      </c>
      <c r="D3548" s="199">
        <v>16.23</v>
      </c>
    </row>
    <row r="3549" spans="1:4" ht="13.5" x14ac:dyDescent="0.25">
      <c r="A3549" s="91">
        <v>89383</v>
      </c>
      <c r="B3549" s="198" t="s">
        <v>3621</v>
      </c>
      <c r="C3549" s="198" t="s">
        <v>143</v>
      </c>
      <c r="D3549" s="199">
        <v>6.98</v>
      </c>
    </row>
    <row r="3550" spans="1:4" ht="13.5" x14ac:dyDescent="0.25">
      <c r="A3550" s="91">
        <v>89384</v>
      </c>
      <c r="B3550" s="198" t="s">
        <v>3622</v>
      </c>
      <c r="C3550" s="198" t="s">
        <v>143</v>
      </c>
      <c r="D3550" s="199">
        <v>13.93</v>
      </c>
    </row>
    <row r="3551" spans="1:4" ht="13.5" x14ac:dyDescent="0.25">
      <c r="A3551" s="91">
        <v>89385</v>
      </c>
      <c r="B3551" s="198" t="s">
        <v>3623</v>
      </c>
      <c r="C3551" s="198" t="s">
        <v>143</v>
      </c>
      <c r="D3551" s="199">
        <v>7.84</v>
      </c>
    </row>
    <row r="3552" spans="1:4" ht="13.5" x14ac:dyDescent="0.25">
      <c r="A3552" s="91">
        <v>89386</v>
      </c>
      <c r="B3552" s="198" t="s">
        <v>3624</v>
      </c>
      <c r="C3552" s="198" t="s">
        <v>143</v>
      </c>
      <c r="D3552" s="199">
        <v>9.49</v>
      </c>
    </row>
    <row r="3553" spans="1:4" ht="13.5" x14ac:dyDescent="0.25">
      <c r="A3553" s="91">
        <v>89387</v>
      </c>
      <c r="B3553" s="198" t="s">
        <v>3625</v>
      </c>
      <c r="C3553" s="198" t="s">
        <v>143</v>
      </c>
      <c r="D3553" s="199">
        <v>35.42</v>
      </c>
    </row>
    <row r="3554" spans="1:4" ht="13.5" x14ac:dyDescent="0.25">
      <c r="A3554" s="91">
        <v>89388</v>
      </c>
      <c r="B3554" s="198" t="s">
        <v>3626</v>
      </c>
      <c r="C3554" s="198" t="s">
        <v>143</v>
      </c>
      <c r="D3554" s="199">
        <v>12.42</v>
      </c>
    </row>
    <row r="3555" spans="1:4" ht="13.5" x14ac:dyDescent="0.25">
      <c r="A3555" s="91">
        <v>89389</v>
      </c>
      <c r="B3555" s="198" t="s">
        <v>3627</v>
      </c>
      <c r="C3555" s="198" t="s">
        <v>143</v>
      </c>
      <c r="D3555" s="199">
        <v>13.42</v>
      </c>
    </row>
    <row r="3556" spans="1:4" ht="13.5" x14ac:dyDescent="0.25">
      <c r="A3556" s="91">
        <v>89390</v>
      </c>
      <c r="B3556" s="198" t="s">
        <v>3628</v>
      </c>
      <c r="C3556" s="198" t="s">
        <v>143</v>
      </c>
      <c r="D3556" s="199">
        <v>24.11</v>
      </c>
    </row>
    <row r="3557" spans="1:4" ht="13.5" x14ac:dyDescent="0.25">
      <c r="A3557" s="91">
        <v>89391</v>
      </c>
      <c r="B3557" s="198" t="s">
        <v>3629</v>
      </c>
      <c r="C3557" s="198" t="s">
        <v>143</v>
      </c>
      <c r="D3557" s="199">
        <v>9.3699999999999992</v>
      </c>
    </row>
    <row r="3558" spans="1:4" ht="13.5" x14ac:dyDescent="0.25">
      <c r="A3558" s="91">
        <v>89392</v>
      </c>
      <c r="B3558" s="198" t="s">
        <v>3630</v>
      </c>
      <c r="C3558" s="198" t="s">
        <v>143</v>
      </c>
      <c r="D3558" s="199">
        <v>28.58</v>
      </c>
    </row>
    <row r="3559" spans="1:4" ht="13.5" x14ac:dyDescent="0.25">
      <c r="A3559" s="91">
        <v>89393</v>
      </c>
      <c r="B3559" s="198" t="s">
        <v>3631</v>
      </c>
      <c r="C3559" s="198" t="s">
        <v>143</v>
      </c>
      <c r="D3559" s="199">
        <v>10.74</v>
      </c>
    </row>
    <row r="3560" spans="1:4" ht="13.5" x14ac:dyDescent="0.25">
      <c r="A3560" s="91">
        <v>89394</v>
      </c>
      <c r="B3560" s="198" t="s">
        <v>3632</v>
      </c>
      <c r="C3560" s="198" t="s">
        <v>143</v>
      </c>
      <c r="D3560" s="199">
        <v>20.91</v>
      </c>
    </row>
    <row r="3561" spans="1:4" ht="13.5" x14ac:dyDescent="0.25">
      <c r="A3561" s="91">
        <v>89395</v>
      </c>
      <c r="B3561" s="198" t="s">
        <v>3633</v>
      </c>
      <c r="C3561" s="198" t="s">
        <v>143</v>
      </c>
      <c r="D3561" s="199">
        <v>12.82</v>
      </c>
    </row>
    <row r="3562" spans="1:4" ht="13.5" x14ac:dyDescent="0.25">
      <c r="A3562" s="91">
        <v>89396</v>
      </c>
      <c r="B3562" s="198" t="s">
        <v>3634</v>
      </c>
      <c r="C3562" s="198" t="s">
        <v>143</v>
      </c>
      <c r="D3562" s="199">
        <v>21.53</v>
      </c>
    </row>
    <row r="3563" spans="1:4" ht="13.5" x14ac:dyDescent="0.25">
      <c r="A3563" s="91">
        <v>89397</v>
      </c>
      <c r="B3563" s="198" t="s">
        <v>3635</v>
      </c>
      <c r="C3563" s="198" t="s">
        <v>143</v>
      </c>
      <c r="D3563" s="199">
        <v>15.15</v>
      </c>
    </row>
    <row r="3564" spans="1:4" ht="13.5" x14ac:dyDescent="0.25">
      <c r="A3564" s="91">
        <v>89398</v>
      </c>
      <c r="B3564" s="198" t="s">
        <v>3636</v>
      </c>
      <c r="C3564" s="198" t="s">
        <v>143</v>
      </c>
      <c r="D3564" s="199">
        <v>18.59</v>
      </c>
    </row>
    <row r="3565" spans="1:4" ht="13.5" x14ac:dyDescent="0.25">
      <c r="A3565" s="91">
        <v>89399</v>
      </c>
      <c r="B3565" s="198" t="s">
        <v>3637</v>
      </c>
      <c r="C3565" s="198" t="s">
        <v>143</v>
      </c>
      <c r="D3565" s="199">
        <v>33.369999999999997</v>
      </c>
    </row>
    <row r="3566" spans="1:4" ht="13.5" x14ac:dyDescent="0.25">
      <c r="A3566" s="91">
        <v>89400</v>
      </c>
      <c r="B3566" s="198" t="s">
        <v>3638</v>
      </c>
      <c r="C3566" s="198" t="s">
        <v>143</v>
      </c>
      <c r="D3566" s="199">
        <v>20.9</v>
      </c>
    </row>
    <row r="3567" spans="1:4" ht="13.5" x14ac:dyDescent="0.25">
      <c r="A3567" s="91">
        <v>89404</v>
      </c>
      <c r="B3567" s="198" t="s">
        <v>3639</v>
      </c>
      <c r="C3567" s="198" t="s">
        <v>143</v>
      </c>
      <c r="D3567" s="199">
        <v>5.21</v>
      </c>
    </row>
    <row r="3568" spans="1:4" ht="13.5" x14ac:dyDescent="0.25">
      <c r="A3568" s="91">
        <v>89405</v>
      </c>
      <c r="B3568" s="198" t="s">
        <v>3640</v>
      </c>
      <c r="C3568" s="198" t="s">
        <v>143</v>
      </c>
      <c r="D3568" s="199">
        <v>5.62</v>
      </c>
    </row>
    <row r="3569" spans="1:4" ht="13.5" x14ac:dyDescent="0.25">
      <c r="A3569" s="91">
        <v>89406</v>
      </c>
      <c r="B3569" s="198" t="s">
        <v>3641</v>
      </c>
      <c r="C3569" s="198" t="s">
        <v>143</v>
      </c>
      <c r="D3569" s="199">
        <v>7.34</v>
      </c>
    </row>
    <row r="3570" spans="1:4" ht="13.5" x14ac:dyDescent="0.25">
      <c r="A3570" s="91">
        <v>89407</v>
      </c>
      <c r="B3570" s="198" t="s">
        <v>3642</v>
      </c>
      <c r="C3570" s="198" t="s">
        <v>143</v>
      </c>
      <c r="D3570" s="199">
        <v>6.67</v>
      </c>
    </row>
    <row r="3571" spans="1:4" ht="13.5" x14ac:dyDescent="0.25">
      <c r="A3571" s="91">
        <v>89408</v>
      </c>
      <c r="B3571" s="198" t="s">
        <v>3643</v>
      </c>
      <c r="C3571" s="198" t="s">
        <v>143</v>
      </c>
      <c r="D3571" s="199">
        <v>6.29</v>
      </c>
    </row>
    <row r="3572" spans="1:4" ht="13.5" x14ac:dyDescent="0.25">
      <c r="A3572" s="91">
        <v>89409</v>
      </c>
      <c r="B3572" s="198" t="s">
        <v>3644</v>
      </c>
      <c r="C3572" s="198" t="s">
        <v>143</v>
      </c>
      <c r="D3572" s="199">
        <v>7.17</v>
      </c>
    </row>
    <row r="3573" spans="1:4" ht="13.5" x14ac:dyDescent="0.25">
      <c r="A3573" s="91">
        <v>89410</v>
      </c>
      <c r="B3573" s="198" t="s">
        <v>3645</v>
      </c>
      <c r="C3573" s="198" t="s">
        <v>143</v>
      </c>
      <c r="D3573" s="199">
        <v>8.99</v>
      </c>
    </row>
    <row r="3574" spans="1:4" ht="13.5" x14ac:dyDescent="0.25">
      <c r="A3574" s="91">
        <v>89411</v>
      </c>
      <c r="B3574" s="198" t="s">
        <v>3646</v>
      </c>
      <c r="C3574" s="198" t="s">
        <v>143</v>
      </c>
      <c r="D3574" s="199">
        <v>8.18</v>
      </c>
    </row>
    <row r="3575" spans="1:4" ht="13.5" x14ac:dyDescent="0.25">
      <c r="A3575" s="91">
        <v>89412</v>
      </c>
      <c r="B3575" s="198" t="s">
        <v>3647</v>
      </c>
      <c r="C3575" s="198" t="s">
        <v>143</v>
      </c>
      <c r="D3575" s="199">
        <v>9.2899999999999991</v>
      </c>
    </row>
    <row r="3576" spans="1:4" ht="13.5" x14ac:dyDescent="0.25">
      <c r="A3576" s="91">
        <v>89413</v>
      </c>
      <c r="B3576" s="198" t="s">
        <v>3648</v>
      </c>
      <c r="C3576" s="198" t="s">
        <v>143</v>
      </c>
      <c r="D3576" s="199">
        <v>9.17</v>
      </c>
    </row>
    <row r="3577" spans="1:4" ht="13.5" x14ac:dyDescent="0.25">
      <c r="A3577" s="91">
        <v>89414</v>
      </c>
      <c r="B3577" s="198" t="s">
        <v>3649</v>
      </c>
      <c r="C3577" s="198" t="s">
        <v>143</v>
      </c>
      <c r="D3577" s="199">
        <v>11.64</v>
      </c>
    </row>
    <row r="3578" spans="1:4" ht="13.5" x14ac:dyDescent="0.25">
      <c r="A3578" s="91">
        <v>89415</v>
      </c>
      <c r="B3578" s="198" t="s">
        <v>3650</v>
      </c>
      <c r="C3578" s="198" t="s">
        <v>143</v>
      </c>
      <c r="D3578" s="199">
        <v>14.7</v>
      </c>
    </row>
    <row r="3579" spans="1:4" ht="13.5" x14ac:dyDescent="0.25">
      <c r="A3579" s="91">
        <v>89416</v>
      </c>
      <c r="B3579" s="198" t="s">
        <v>3651</v>
      </c>
      <c r="C3579" s="198" t="s">
        <v>143</v>
      </c>
      <c r="D3579" s="199">
        <v>11.12</v>
      </c>
    </row>
    <row r="3580" spans="1:4" ht="13.5" x14ac:dyDescent="0.25">
      <c r="A3580" s="91">
        <v>89417</v>
      </c>
      <c r="B3580" s="198" t="s">
        <v>3652</v>
      </c>
      <c r="C3580" s="198" t="s">
        <v>143</v>
      </c>
      <c r="D3580" s="199">
        <v>4.1500000000000004</v>
      </c>
    </row>
    <row r="3581" spans="1:4" ht="13.5" x14ac:dyDescent="0.25">
      <c r="A3581" s="91">
        <v>89418</v>
      </c>
      <c r="B3581" s="198" t="s">
        <v>3653</v>
      </c>
      <c r="C3581" s="198" t="s">
        <v>143</v>
      </c>
      <c r="D3581" s="199">
        <v>12.3</v>
      </c>
    </row>
    <row r="3582" spans="1:4" ht="13.5" x14ac:dyDescent="0.25">
      <c r="A3582" s="91">
        <v>89419</v>
      </c>
      <c r="B3582" s="198" t="s">
        <v>3654</v>
      </c>
      <c r="C3582" s="198" t="s">
        <v>143</v>
      </c>
      <c r="D3582" s="199">
        <v>4.8899999999999997</v>
      </c>
    </row>
    <row r="3583" spans="1:4" ht="13.5" x14ac:dyDescent="0.25">
      <c r="A3583" s="91">
        <v>89420</v>
      </c>
      <c r="B3583" s="198" t="s">
        <v>3655</v>
      </c>
      <c r="C3583" s="198" t="s">
        <v>143</v>
      </c>
      <c r="D3583" s="199">
        <v>9.31</v>
      </c>
    </row>
    <row r="3584" spans="1:4" ht="13.5" x14ac:dyDescent="0.25">
      <c r="A3584" s="91">
        <v>89421</v>
      </c>
      <c r="B3584" s="198" t="s">
        <v>3656</v>
      </c>
      <c r="C3584" s="198" t="s">
        <v>143</v>
      </c>
      <c r="D3584" s="199">
        <v>11.98</v>
      </c>
    </row>
    <row r="3585" spans="1:4" ht="13.5" x14ac:dyDescent="0.25">
      <c r="A3585" s="91">
        <v>89422</v>
      </c>
      <c r="B3585" s="198" t="s">
        <v>3657</v>
      </c>
      <c r="C3585" s="198" t="s">
        <v>143</v>
      </c>
      <c r="D3585" s="199">
        <v>4.2300000000000004</v>
      </c>
    </row>
    <row r="3586" spans="1:4" ht="13.5" x14ac:dyDescent="0.25">
      <c r="A3586" s="91">
        <v>89423</v>
      </c>
      <c r="B3586" s="198" t="s">
        <v>3658</v>
      </c>
      <c r="C3586" s="198" t="s">
        <v>143</v>
      </c>
      <c r="D3586" s="199">
        <v>8.61</v>
      </c>
    </row>
    <row r="3587" spans="1:4" ht="13.5" x14ac:dyDescent="0.25">
      <c r="A3587" s="91">
        <v>89424</v>
      </c>
      <c r="B3587" s="198" t="s">
        <v>3659</v>
      </c>
      <c r="C3587" s="198" t="s">
        <v>143</v>
      </c>
      <c r="D3587" s="199">
        <v>4.92</v>
      </c>
    </row>
    <row r="3588" spans="1:4" ht="13.5" x14ac:dyDescent="0.25">
      <c r="A3588" s="91">
        <v>89425</v>
      </c>
      <c r="B3588" s="198" t="s">
        <v>3660</v>
      </c>
      <c r="C3588" s="198" t="s">
        <v>143</v>
      </c>
      <c r="D3588" s="199">
        <v>15.79</v>
      </c>
    </row>
    <row r="3589" spans="1:4" ht="13.5" x14ac:dyDescent="0.25">
      <c r="A3589" s="91">
        <v>89426</v>
      </c>
      <c r="B3589" s="198" t="s">
        <v>3661</v>
      </c>
      <c r="C3589" s="198" t="s">
        <v>143</v>
      </c>
      <c r="D3589" s="199">
        <v>8.26</v>
      </c>
    </row>
    <row r="3590" spans="1:4" ht="13.5" x14ac:dyDescent="0.25">
      <c r="A3590" s="91">
        <v>89427</v>
      </c>
      <c r="B3590" s="198" t="s">
        <v>3662</v>
      </c>
      <c r="C3590" s="198" t="s">
        <v>143</v>
      </c>
      <c r="D3590" s="199">
        <v>11.8</v>
      </c>
    </row>
    <row r="3591" spans="1:4" ht="13.5" x14ac:dyDescent="0.25">
      <c r="A3591" s="91">
        <v>89428</v>
      </c>
      <c r="B3591" s="198" t="s">
        <v>3663</v>
      </c>
      <c r="C3591" s="198" t="s">
        <v>143</v>
      </c>
      <c r="D3591" s="199">
        <v>14.28</v>
      </c>
    </row>
    <row r="3592" spans="1:4" ht="13.5" x14ac:dyDescent="0.25">
      <c r="A3592" s="91">
        <v>89429</v>
      </c>
      <c r="B3592" s="198" t="s">
        <v>3664</v>
      </c>
      <c r="C3592" s="198" t="s">
        <v>143</v>
      </c>
      <c r="D3592" s="199">
        <v>5.03</v>
      </c>
    </row>
    <row r="3593" spans="1:4" ht="13.5" x14ac:dyDescent="0.25">
      <c r="A3593" s="91">
        <v>89430</v>
      </c>
      <c r="B3593" s="198" t="s">
        <v>3665</v>
      </c>
      <c r="C3593" s="198" t="s">
        <v>143</v>
      </c>
      <c r="D3593" s="199">
        <v>11.98</v>
      </c>
    </row>
    <row r="3594" spans="1:4" ht="13.5" x14ac:dyDescent="0.25">
      <c r="A3594" s="91">
        <v>89431</v>
      </c>
      <c r="B3594" s="198" t="s">
        <v>3666</v>
      </c>
      <c r="C3594" s="198" t="s">
        <v>143</v>
      </c>
      <c r="D3594" s="199">
        <v>7.16</v>
      </c>
    </row>
    <row r="3595" spans="1:4" ht="13.5" x14ac:dyDescent="0.25">
      <c r="A3595" s="91">
        <v>89432</v>
      </c>
      <c r="B3595" s="198" t="s">
        <v>3667</v>
      </c>
      <c r="C3595" s="198" t="s">
        <v>143</v>
      </c>
      <c r="D3595" s="199">
        <v>33.090000000000003</v>
      </c>
    </row>
    <row r="3596" spans="1:4" ht="13.5" x14ac:dyDescent="0.25">
      <c r="A3596" s="91">
        <v>89433</v>
      </c>
      <c r="B3596" s="198" t="s">
        <v>3668</v>
      </c>
      <c r="C3596" s="198" t="s">
        <v>143</v>
      </c>
      <c r="D3596" s="199">
        <v>10.09</v>
      </c>
    </row>
    <row r="3597" spans="1:4" ht="13.5" x14ac:dyDescent="0.25">
      <c r="A3597" s="91">
        <v>89434</v>
      </c>
      <c r="B3597" s="198" t="s">
        <v>3669</v>
      </c>
      <c r="C3597" s="198" t="s">
        <v>143</v>
      </c>
      <c r="D3597" s="199">
        <v>11.09</v>
      </c>
    </row>
    <row r="3598" spans="1:4" ht="13.5" x14ac:dyDescent="0.25">
      <c r="A3598" s="91">
        <v>89435</v>
      </c>
      <c r="B3598" s="198" t="s">
        <v>3670</v>
      </c>
      <c r="C3598" s="198" t="s">
        <v>143</v>
      </c>
      <c r="D3598" s="199">
        <v>21.78</v>
      </c>
    </row>
    <row r="3599" spans="1:4" ht="13.5" x14ac:dyDescent="0.25">
      <c r="A3599" s="91">
        <v>89436</v>
      </c>
      <c r="B3599" s="198" t="s">
        <v>3671</v>
      </c>
      <c r="C3599" s="198" t="s">
        <v>143</v>
      </c>
      <c r="D3599" s="199">
        <v>7.04</v>
      </c>
    </row>
    <row r="3600" spans="1:4" ht="13.5" x14ac:dyDescent="0.25">
      <c r="A3600" s="91">
        <v>89437</v>
      </c>
      <c r="B3600" s="198" t="s">
        <v>3672</v>
      </c>
      <c r="C3600" s="198" t="s">
        <v>143</v>
      </c>
      <c r="D3600" s="199">
        <v>26.25</v>
      </c>
    </row>
    <row r="3601" spans="1:4" ht="13.5" x14ac:dyDescent="0.25">
      <c r="A3601" s="91">
        <v>89438</v>
      </c>
      <c r="B3601" s="198" t="s">
        <v>3673</v>
      </c>
      <c r="C3601" s="198" t="s">
        <v>143</v>
      </c>
      <c r="D3601" s="199">
        <v>7.4</v>
      </c>
    </row>
    <row r="3602" spans="1:4" ht="13.5" x14ac:dyDescent="0.25">
      <c r="A3602" s="91">
        <v>89439</v>
      </c>
      <c r="B3602" s="198" t="s">
        <v>3674</v>
      </c>
      <c r="C3602" s="198" t="s">
        <v>143</v>
      </c>
      <c r="D3602" s="199">
        <v>9.73</v>
      </c>
    </row>
    <row r="3603" spans="1:4" ht="13.5" x14ac:dyDescent="0.25">
      <c r="A3603" s="91">
        <v>89440</v>
      </c>
      <c r="B3603" s="198" t="s">
        <v>3675</v>
      </c>
      <c r="C3603" s="198" t="s">
        <v>143</v>
      </c>
      <c r="D3603" s="199">
        <v>8.94</v>
      </c>
    </row>
    <row r="3604" spans="1:4" ht="13.5" x14ac:dyDescent="0.25">
      <c r="A3604" s="91">
        <v>89441</v>
      </c>
      <c r="B3604" s="198" t="s">
        <v>3676</v>
      </c>
      <c r="C3604" s="198" t="s">
        <v>143</v>
      </c>
      <c r="D3604" s="199">
        <v>17.649999999999999</v>
      </c>
    </row>
    <row r="3605" spans="1:4" ht="13.5" x14ac:dyDescent="0.25">
      <c r="A3605" s="91">
        <v>89442</v>
      </c>
      <c r="B3605" s="198" t="s">
        <v>3677</v>
      </c>
      <c r="C3605" s="198" t="s">
        <v>143</v>
      </c>
      <c r="D3605" s="199">
        <v>11.27</v>
      </c>
    </row>
    <row r="3606" spans="1:4" ht="13.5" x14ac:dyDescent="0.25">
      <c r="A3606" s="91">
        <v>89443</v>
      </c>
      <c r="B3606" s="198" t="s">
        <v>3678</v>
      </c>
      <c r="C3606" s="198" t="s">
        <v>143</v>
      </c>
      <c r="D3606" s="199">
        <v>14</v>
      </c>
    </row>
    <row r="3607" spans="1:4" ht="13.5" x14ac:dyDescent="0.25">
      <c r="A3607" s="91">
        <v>89444</v>
      </c>
      <c r="B3607" s="198" t="s">
        <v>3679</v>
      </c>
      <c r="C3607" s="198" t="s">
        <v>143</v>
      </c>
      <c r="D3607" s="199">
        <v>28.78</v>
      </c>
    </row>
    <row r="3608" spans="1:4" ht="13.5" x14ac:dyDescent="0.25">
      <c r="A3608" s="91">
        <v>89445</v>
      </c>
      <c r="B3608" s="198" t="s">
        <v>3680</v>
      </c>
      <c r="C3608" s="198" t="s">
        <v>143</v>
      </c>
      <c r="D3608" s="199">
        <v>16.309999999999999</v>
      </c>
    </row>
    <row r="3609" spans="1:4" ht="13.5" x14ac:dyDescent="0.25">
      <c r="A3609" s="91">
        <v>89481</v>
      </c>
      <c r="B3609" s="198" t="s">
        <v>3681</v>
      </c>
      <c r="C3609" s="198" t="s">
        <v>143</v>
      </c>
      <c r="D3609" s="199">
        <v>4.83</v>
      </c>
    </row>
    <row r="3610" spans="1:4" ht="13.5" x14ac:dyDescent="0.25">
      <c r="A3610" s="91">
        <v>89485</v>
      </c>
      <c r="B3610" s="198" t="s">
        <v>3682</v>
      </c>
      <c r="C3610" s="198" t="s">
        <v>143</v>
      </c>
      <c r="D3610" s="199">
        <v>5.71</v>
      </c>
    </row>
    <row r="3611" spans="1:4" ht="13.5" x14ac:dyDescent="0.25">
      <c r="A3611" s="91">
        <v>89489</v>
      </c>
      <c r="B3611" s="198" t="s">
        <v>3683</v>
      </c>
      <c r="C3611" s="198" t="s">
        <v>143</v>
      </c>
      <c r="D3611" s="199">
        <v>7.53</v>
      </c>
    </row>
    <row r="3612" spans="1:4" ht="13.5" x14ac:dyDescent="0.25">
      <c r="A3612" s="91">
        <v>89490</v>
      </c>
      <c r="B3612" s="198" t="s">
        <v>3684</v>
      </c>
      <c r="C3612" s="198" t="s">
        <v>143</v>
      </c>
      <c r="D3612" s="199">
        <v>6.72</v>
      </c>
    </row>
    <row r="3613" spans="1:4" ht="13.5" x14ac:dyDescent="0.25">
      <c r="A3613" s="91">
        <v>89492</v>
      </c>
      <c r="B3613" s="198" t="s">
        <v>3685</v>
      </c>
      <c r="C3613" s="198" t="s">
        <v>143</v>
      </c>
      <c r="D3613" s="199">
        <v>7.52</v>
      </c>
    </row>
    <row r="3614" spans="1:4" ht="13.5" x14ac:dyDescent="0.25">
      <c r="A3614" s="91">
        <v>89493</v>
      </c>
      <c r="B3614" s="198" t="s">
        <v>3686</v>
      </c>
      <c r="C3614" s="198" t="s">
        <v>143</v>
      </c>
      <c r="D3614" s="199">
        <v>9.99</v>
      </c>
    </row>
    <row r="3615" spans="1:4" ht="13.5" x14ac:dyDescent="0.25">
      <c r="A3615" s="91">
        <v>89494</v>
      </c>
      <c r="B3615" s="198" t="s">
        <v>3687</v>
      </c>
      <c r="C3615" s="198" t="s">
        <v>143</v>
      </c>
      <c r="D3615" s="199">
        <v>13.05</v>
      </c>
    </row>
    <row r="3616" spans="1:4" ht="13.5" x14ac:dyDescent="0.25">
      <c r="A3616" s="91">
        <v>89496</v>
      </c>
      <c r="B3616" s="198" t="s">
        <v>3688</v>
      </c>
      <c r="C3616" s="198" t="s">
        <v>143</v>
      </c>
      <c r="D3616" s="199">
        <v>9.4700000000000006</v>
      </c>
    </row>
    <row r="3617" spans="1:4" ht="13.5" x14ac:dyDescent="0.25">
      <c r="A3617" s="91">
        <v>89497</v>
      </c>
      <c r="B3617" s="198" t="s">
        <v>3689</v>
      </c>
      <c r="C3617" s="198" t="s">
        <v>143</v>
      </c>
      <c r="D3617" s="199">
        <v>12.19</v>
      </c>
    </row>
    <row r="3618" spans="1:4" ht="13.5" x14ac:dyDescent="0.25">
      <c r="A3618" s="91">
        <v>89498</v>
      </c>
      <c r="B3618" s="198" t="s">
        <v>3690</v>
      </c>
      <c r="C3618" s="198" t="s">
        <v>143</v>
      </c>
      <c r="D3618" s="199">
        <v>13.31</v>
      </c>
    </row>
    <row r="3619" spans="1:4" ht="13.5" x14ac:dyDescent="0.25">
      <c r="A3619" s="91">
        <v>89499</v>
      </c>
      <c r="B3619" s="198" t="s">
        <v>3691</v>
      </c>
      <c r="C3619" s="198" t="s">
        <v>143</v>
      </c>
      <c r="D3619" s="199">
        <v>20.51</v>
      </c>
    </row>
    <row r="3620" spans="1:4" ht="13.5" x14ac:dyDescent="0.25">
      <c r="A3620" s="91">
        <v>89500</v>
      </c>
      <c r="B3620" s="198" t="s">
        <v>3692</v>
      </c>
      <c r="C3620" s="198" t="s">
        <v>143</v>
      </c>
      <c r="D3620" s="199">
        <v>13.53</v>
      </c>
    </row>
    <row r="3621" spans="1:4" ht="13.5" x14ac:dyDescent="0.25">
      <c r="A3621" s="91">
        <v>89501</v>
      </c>
      <c r="B3621" s="198" t="s">
        <v>3693</v>
      </c>
      <c r="C3621" s="198" t="s">
        <v>143</v>
      </c>
      <c r="D3621" s="199">
        <v>14.68</v>
      </c>
    </row>
    <row r="3622" spans="1:4" ht="13.5" x14ac:dyDescent="0.25">
      <c r="A3622" s="91">
        <v>89502</v>
      </c>
      <c r="B3622" s="198" t="s">
        <v>3694</v>
      </c>
      <c r="C3622" s="198" t="s">
        <v>143</v>
      </c>
      <c r="D3622" s="199">
        <v>16.71</v>
      </c>
    </row>
    <row r="3623" spans="1:4" ht="13.5" x14ac:dyDescent="0.25">
      <c r="A3623" s="91">
        <v>89503</v>
      </c>
      <c r="B3623" s="198" t="s">
        <v>3695</v>
      </c>
      <c r="C3623" s="198" t="s">
        <v>143</v>
      </c>
      <c r="D3623" s="199">
        <v>25.64</v>
      </c>
    </row>
    <row r="3624" spans="1:4" ht="13.5" x14ac:dyDescent="0.25">
      <c r="A3624" s="91">
        <v>89504</v>
      </c>
      <c r="B3624" s="198" t="s">
        <v>3696</v>
      </c>
      <c r="C3624" s="198" t="s">
        <v>143</v>
      </c>
      <c r="D3624" s="199">
        <v>22.41</v>
      </c>
    </row>
    <row r="3625" spans="1:4" ht="13.5" x14ac:dyDescent="0.25">
      <c r="A3625" s="91">
        <v>89505</v>
      </c>
      <c r="B3625" s="198" t="s">
        <v>3697</v>
      </c>
      <c r="C3625" s="198" t="s">
        <v>143</v>
      </c>
      <c r="D3625" s="199">
        <v>38.29</v>
      </c>
    </row>
    <row r="3626" spans="1:4" ht="13.5" x14ac:dyDescent="0.25">
      <c r="A3626" s="91">
        <v>89506</v>
      </c>
      <c r="B3626" s="198" t="s">
        <v>3698</v>
      </c>
      <c r="C3626" s="198" t="s">
        <v>143</v>
      </c>
      <c r="D3626" s="199">
        <v>43.16</v>
      </c>
    </row>
    <row r="3627" spans="1:4" ht="13.5" x14ac:dyDescent="0.25">
      <c r="A3627" s="91">
        <v>89507</v>
      </c>
      <c r="B3627" s="198" t="s">
        <v>3699</v>
      </c>
      <c r="C3627" s="198" t="s">
        <v>143</v>
      </c>
      <c r="D3627" s="199">
        <v>53.31</v>
      </c>
    </row>
    <row r="3628" spans="1:4" ht="13.5" x14ac:dyDescent="0.25">
      <c r="A3628" s="91">
        <v>89510</v>
      </c>
      <c r="B3628" s="198" t="s">
        <v>3700</v>
      </c>
      <c r="C3628" s="198" t="s">
        <v>143</v>
      </c>
      <c r="D3628" s="199">
        <v>34.69</v>
      </c>
    </row>
    <row r="3629" spans="1:4" ht="13.5" x14ac:dyDescent="0.25">
      <c r="A3629" s="91">
        <v>89513</v>
      </c>
      <c r="B3629" s="198" t="s">
        <v>3701</v>
      </c>
      <c r="C3629" s="198" t="s">
        <v>143</v>
      </c>
      <c r="D3629" s="199">
        <v>119.91</v>
      </c>
    </row>
    <row r="3630" spans="1:4" ht="13.5" x14ac:dyDescent="0.25">
      <c r="A3630" s="91">
        <v>89514</v>
      </c>
      <c r="B3630" s="198" t="s">
        <v>3702</v>
      </c>
      <c r="C3630" s="198" t="s">
        <v>143</v>
      </c>
      <c r="D3630" s="199">
        <v>10.9</v>
      </c>
    </row>
    <row r="3631" spans="1:4" ht="13.5" x14ac:dyDescent="0.25">
      <c r="A3631" s="91">
        <v>89515</v>
      </c>
      <c r="B3631" s="198" t="s">
        <v>3703</v>
      </c>
      <c r="C3631" s="198" t="s">
        <v>143</v>
      </c>
      <c r="D3631" s="199">
        <v>90.23</v>
      </c>
    </row>
    <row r="3632" spans="1:4" ht="13.5" x14ac:dyDescent="0.25">
      <c r="A3632" s="91">
        <v>89516</v>
      </c>
      <c r="B3632" s="198" t="s">
        <v>3704</v>
      </c>
      <c r="C3632" s="198" t="s">
        <v>143</v>
      </c>
      <c r="D3632" s="199">
        <v>9.44</v>
      </c>
    </row>
    <row r="3633" spans="1:4" ht="13.5" x14ac:dyDescent="0.25">
      <c r="A3633" s="91">
        <v>89517</v>
      </c>
      <c r="B3633" s="198" t="s">
        <v>3705</v>
      </c>
      <c r="C3633" s="198" t="s">
        <v>143</v>
      </c>
      <c r="D3633" s="199">
        <v>75.790000000000006</v>
      </c>
    </row>
    <row r="3634" spans="1:4" ht="13.5" x14ac:dyDescent="0.25">
      <c r="A3634" s="91">
        <v>89518</v>
      </c>
      <c r="B3634" s="198" t="s">
        <v>3706</v>
      </c>
      <c r="C3634" s="198" t="s">
        <v>143</v>
      </c>
      <c r="D3634" s="199">
        <v>15.21</v>
      </c>
    </row>
    <row r="3635" spans="1:4" ht="13.5" x14ac:dyDescent="0.25">
      <c r="A3635" s="91">
        <v>89519</v>
      </c>
      <c r="B3635" s="198" t="s">
        <v>3707</v>
      </c>
      <c r="C3635" s="198" t="s">
        <v>143</v>
      </c>
      <c r="D3635" s="199">
        <v>50.88</v>
      </c>
    </row>
    <row r="3636" spans="1:4" ht="13.5" x14ac:dyDescent="0.25">
      <c r="A3636" s="91">
        <v>89520</v>
      </c>
      <c r="B3636" s="198" t="s">
        <v>3708</v>
      </c>
      <c r="C3636" s="198" t="s">
        <v>143</v>
      </c>
      <c r="D3636" s="199">
        <v>13.27</v>
      </c>
    </row>
    <row r="3637" spans="1:4" ht="13.5" x14ac:dyDescent="0.25">
      <c r="A3637" s="91">
        <v>89521</v>
      </c>
      <c r="B3637" s="198" t="s">
        <v>3709</v>
      </c>
      <c r="C3637" s="198" t="s">
        <v>143</v>
      </c>
      <c r="D3637" s="199">
        <v>141.32</v>
      </c>
    </row>
    <row r="3638" spans="1:4" ht="13.5" x14ac:dyDescent="0.25">
      <c r="A3638" s="91">
        <v>89522</v>
      </c>
      <c r="B3638" s="198" t="s">
        <v>3710</v>
      </c>
      <c r="C3638" s="198" t="s">
        <v>143</v>
      </c>
      <c r="D3638" s="199">
        <v>30.85</v>
      </c>
    </row>
    <row r="3639" spans="1:4" ht="13.5" x14ac:dyDescent="0.25">
      <c r="A3639" s="91">
        <v>89523</v>
      </c>
      <c r="B3639" s="198" t="s">
        <v>3711</v>
      </c>
      <c r="C3639" s="198" t="s">
        <v>143</v>
      </c>
      <c r="D3639" s="199">
        <v>106.38</v>
      </c>
    </row>
    <row r="3640" spans="1:4" ht="13.5" x14ac:dyDescent="0.25">
      <c r="A3640" s="91">
        <v>89524</v>
      </c>
      <c r="B3640" s="198" t="s">
        <v>3712</v>
      </c>
      <c r="C3640" s="198" t="s">
        <v>143</v>
      </c>
      <c r="D3640" s="199">
        <v>27.15</v>
      </c>
    </row>
    <row r="3641" spans="1:4" ht="13.5" x14ac:dyDescent="0.25">
      <c r="A3641" s="91">
        <v>89525</v>
      </c>
      <c r="B3641" s="198" t="s">
        <v>3713</v>
      </c>
      <c r="C3641" s="198" t="s">
        <v>143</v>
      </c>
      <c r="D3641" s="199">
        <v>104.6</v>
      </c>
    </row>
    <row r="3642" spans="1:4" ht="13.5" x14ac:dyDescent="0.25">
      <c r="A3642" s="91">
        <v>89526</v>
      </c>
      <c r="B3642" s="198" t="s">
        <v>3714</v>
      </c>
      <c r="C3642" s="198" t="s">
        <v>143</v>
      </c>
      <c r="D3642" s="199">
        <v>40.64</v>
      </c>
    </row>
    <row r="3643" spans="1:4" ht="13.5" x14ac:dyDescent="0.25">
      <c r="A3643" s="91">
        <v>89527</v>
      </c>
      <c r="B3643" s="198" t="s">
        <v>3715</v>
      </c>
      <c r="C3643" s="198" t="s">
        <v>143</v>
      </c>
      <c r="D3643" s="199">
        <v>80.09</v>
      </c>
    </row>
    <row r="3644" spans="1:4" ht="13.5" x14ac:dyDescent="0.25">
      <c r="A3644" s="91">
        <v>89528</v>
      </c>
      <c r="B3644" s="198" t="s">
        <v>3716</v>
      </c>
      <c r="C3644" s="198" t="s">
        <v>143</v>
      </c>
      <c r="D3644" s="199">
        <v>3.94</v>
      </c>
    </row>
    <row r="3645" spans="1:4" ht="13.5" x14ac:dyDescent="0.25">
      <c r="A3645" s="91">
        <v>89529</v>
      </c>
      <c r="B3645" s="198" t="s">
        <v>3717</v>
      </c>
      <c r="C3645" s="198" t="s">
        <v>143</v>
      </c>
      <c r="D3645" s="199">
        <v>46.09</v>
      </c>
    </row>
    <row r="3646" spans="1:4" ht="13.5" x14ac:dyDescent="0.25">
      <c r="A3646" s="91">
        <v>89530</v>
      </c>
      <c r="B3646" s="198" t="s">
        <v>3718</v>
      </c>
      <c r="C3646" s="198" t="s">
        <v>143</v>
      </c>
      <c r="D3646" s="199">
        <v>14.81</v>
      </c>
    </row>
    <row r="3647" spans="1:4" ht="13.5" x14ac:dyDescent="0.25">
      <c r="A3647" s="91">
        <v>89531</v>
      </c>
      <c r="B3647" s="198" t="s">
        <v>3719</v>
      </c>
      <c r="C3647" s="198" t="s">
        <v>143</v>
      </c>
      <c r="D3647" s="199">
        <v>37.090000000000003</v>
      </c>
    </row>
    <row r="3648" spans="1:4" ht="13.5" x14ac:dyDescent="0.25">
      <c r="A3648" s="91">
        <v>89532</v>
      </c>
      <c r="B3648" s="198" t="s">
        <v>3720</v>
      </c>
      <c r="C3648" s="198" t="s">
        <v>143</v>
      </c>
      <c r="D3648" s="199">
        <v>7.28</v>
      </c>
    </row>
    <row r="3649" spans="1:4" ht="13.5" x14ac:dyDescent="0.25">
      <c r="A3649" s="91">
        <v>89533</v>
      </c>
      <c r="B3649" s="198" t="s">
        <v>3721</v>
      </c>
      <c r="C3649" s="198" t="s">
        <v>143</v>
      </c>
      <c r="D3649" s="199">
        <v>37.090000000000003</v>
      </c>
    </row>
    <row r="3650" spans="1:4" ht="13.5" x14ac:dyDescent="0.25">
      <c r="A3650" s="91">
        <v>89534</v>
      </c>
      <c r="B3650" s="198" t="s">
        <v>3722</v>
      </c>
      <c r="C3650" s="198" t="s">
        <v>143</v>
      </c>
      <c r="D3650" s="199">
        <v>4.91</v>
      </c>
    </row>
    <row r="3651" spans="1:4" ht="13.5" x14ac:dyDescent="0.25">
      <c r="A3651" s="91">
        <v>89535</v>
      </c>
      <c r="B3651" s="198" t="s">
        <v>3723</v>
      </c>
      <c r="C3651" s="198" t="s">
        <v>143</v>
      </c>
      <c r="D3651" s="199">
        <v>60.21</v>
      </c>
    </row>
    <row r="3652" spans="1:4" ht="13.5" x14ac:dyDescent="0.25">
      <c r="A3652" s="91">
        <v>89536</v>
      </c>
      <c r="B3652" s="198" t="s">
        <v>3724</v>
      </c>
      <c r="C3652" s="198" t="s">
        <v>143</v>
      </c>
      <c r="D3652" s="199">
        <v>13.3</v>
      </c>
    </row>
    <row r="3653" spans="1:4" ht="13.5" x14ac:dyDescent="0.25">
      <c r="A3653" s="91">
        <v>89538</v>
      </c>
      <c r="B3653" s="198" t="s">
        <v>3725</v>
      </c>
      <c r="C3653" s="198" t="s">
        <v>143</v>
      </c>
      <c r="D3653" s="199">
        <v>4.05</v>
      </c>
    </row>
    <row r="3654" spans="1:4" ht="13.5" x14ac:dyDescent="0.25">
      <c r="A3654" s="91">
        <v>89539</v>
      </c>
      <c r="B3654" s="198" t="s">
        <v>3726</v>
      </c>
      <c r="C3654" s="198" t="s">
        <v>143</v>
      </c>
      <c r="D3654" s="199">
        <v>39.6</v>
      </c>
    </row>
    <row r="3655" spans="1:4" ht="13.5" x14ac:dyDescent="0.25">
      <c r="A3655" s="91">
        <v>89540</v>
      </c>
      <c r="B3655" s="198" t="s">
        <v>3727</v>
      </c>
      <c r="C3655" s="198" t="s">
        <v>143</v>
      </c>
      <c r="D3655" s="199">
        <v>11</v>
      </c>
    </row>
    <row r="3656" spans="1:4" ht="13.5" x14ac:dyDescent="0.25">
      <c r="A3656" s="91">
        <v>89541</v>
      </c>
      <c r="B3656" s="198" t="s">
        <v>3728</v>
      </c>
      <c r="C3656" s="198" t="s">
        <v>143</v>
      </c>
      <c r="D3656" s="199">
        <v>6.09</v>
      </c>
    </row>
    <row r="3657" spans="1:4" ht="13.5" x14ac:dyDescent="0.25">
      <c r="A3657" s="91">
        <v>89542</v>
      </c>
      <c r="B3657" s="198" t="s">
        <v>3729</v>
      </c>
      <c r="C3657" s="198" t="s">
        <v>143</v>
      </c>
      <c r="D3657" s="199">
        <v>32.020000000000003</v>
      </c>
    </row>
    <row r="3658" spans="1:4" ht="13.5" x14ac:dyDescent="0.25">
      <c r="A3658" s="91">
        <v>89544</v>
      </c>
      <c r="B3658" s="198" t="s">
        <v>3730</v>
      </c>
      <c r="C3658" s="198" t="s">
        <v>143</v>
      </c>
      <c r="D3658" s="199">
        <v>9.6199999999999992</v>
      </c>
    </row>
    <row r="3659" spans="1:4" ht="13.5" x14ac:dyDescent="0.25">
      <c r="A3659" s="91">
        <v>89545</v>
      </c>
      <c r="B3659" s="198" t="s">
        <v>3731</v>
      </c>
      <c r="C3659" s="198" t="s">
        <v>143</v>
      </c>
      <c r="D3659" s="199">
        <v>13.83</v>
      </c>
    </row>
    <row r="3660" spans="1:4" ht="13.5" x14ac:dyDescent="0.25">
      <c r="A3660" s="91">
        <v>89546</v>
      </c>
      <c r="B3660" s="198" t="s">
        <v>3732</v>
      </c>
      <c r="C3660" s="198" t="s">
        <v>143</v>
      </c>
      <c r="D3660" s="199">
        <v>11.88</v>
      </c>
    </row>
    <row r="3661" spans="1:4" ht="13.5" x14ac:dyDescent="0.25">
      <c r="A3661" s="91">
        <v>89547</v>
      </c>
      <c r="B3661" s="198" t="s">
        <v>3733</v>
      </c>
      <c r="C3661" s="198" t="s">
        <v>143</v>
      </c>
      <c r="D3661" s="199">
        <v>20.6</v>
      </c>
    </row>
    <row r="3662" spans="1:4" ht="13.5" x14ac:dyDescent="0.25">
      <c r="A3662" s="91">
        <v>89548</v>
      </c>
      <c r="B3662" s="198" t="s">
        <v>3734</v>
      </c>
      <c r="C3662" s="198" t="s">
        <v>143</v>
      </c>
      <c r="D3662" s="199">
        <v>22.44</v>
      </c>
    </row>
    <row r="3663" spans="1:4" ht="13.5" x14ac:dyDescent="0.25">
      <c r="A3663" s="91">
        <v>89549</v>
      </c>
      <c r="B3663" s="198" t="s">
        <v>3735</v>
      </c>
      <c r="C3663" s="198" t="s">
        <v>143</v>
      </c>
      <c r="D3663" s="199">
        <v>15.67</v>
      </c>
    </row>
    <row r="3664" spans="1:4" ht="13.5" x14ac:dyDescent="0.25">
      <c r="A3664" s="91">
        <v>89550</v>
      </c>
      <c r="B3664" s="198" t="s">
        <v>3736</v>
      </c>
      <c r="C3664" s="198" t="s">
        <v>143</v>
      </c>
      <c r="D3664" s="199">
        <v>40.799999999999997</v>
      </c>
    </row>
    <row r="3665" spans="1:4" ht="13.5" x14ac:dyDescent="0.25">
      <c r="A3665" s="91">
        <v>89551</v>
      </c>
      <c r="B3665" s="198" t="s">
        <v>3737</v>
      </c>
      <c r="C3665" s="198" t="s">
        <v>143</v>
      </c>
      <c r="D3665" s="199">
        <v>10.02</v>
      </c>
    </row>
    <row r="3666" spans="1:4" ht="13.5" x14ac:dyDescent="0.25">
      <c r="A3666" s="91">
        <v>89552</v>
      </c>
      <c r="B3666" s="198" t="s">
        <v>3738</v>
      </c>
      <c r="C3666" s="198" t="s">
        <v>143</v>
      </c>
      <c r="D3666" s="199">
        <v>20.71</v>
      </c>
    </row>
    <row r="3667" spans="1:4" ht="13.5" x14ac:dyDescent="0.25">
      <c r="A3667" s="91">
        <v>89553</v>
      </c>
      <c r="B3667" s="198" t="s">
        <v>3739</v>
      </c>
      <c r="C3667" s="198" t="s">
        <v>143</v>
      </c>
      <c r="D3667" s="199">
        <v>5.97</v>
      </c>
    </row>
    <row r="3668" spans="1:4" ht="13.5" x14ac:dyDescent="0.25">
      <c r="A3668" s="91">
        <v>89554</v>
      </c>
      <c r="B3668" s="198" t="s">
        <v>3740</v>
      </c>
      <c r="C3668" s="198" t="s">
        <v>143</v>
      </c>
      <c r="D3668" s="199">
        <v>25.4</v>
      </c>
    </row>
    <row r="3669" spans="1:4" ht="13.5" x14ac:dyDescent="0.25">
      <c r="A3669" s="91">
        <v>89555</v>
      </c>
      <c r="B3669" s="198" t="s">
        <v>3741</v>
      </c>
      <c r="C3669" s="198" t="s">
        <v>143</v>
      </c>
      <c r="D3669" s="199">
        <v>25.18</v>
      </c>
    </row>
    <row r="3670" spans="1:4" ht="13.5" x14ac:dyDescent="0.25">
      <c r="A3670" s="91">
        <v>89556</v>
      </c>
      <c r="B3670" s="198" t="s">
        <v>3742</v>
      </c>
      <c r="C3670" s="198" t="s">
        <v>143</v>
      </c>
      <c r="D3670" s="199">
        <v>37.99</v>
      </c>
    </row>
    <row r="3671" spans="1:4" ht="13.5" x14ac:dyDescent="0.25">
      <c r="A3671" s="91">
        <v>89557</v>
      </c>
      <c r="B3671" s="198" t="s">
        <v>3743</v>
      </c>
      <c r="C3671" s="198" t="s">
        <v>143</v>
      </c>
      <c r="D3671" s="199">
        <v>29.72</v>
      </c>
    </row>
    <row r="3672" spans="1:4" ht="13.5" x14ac:dyDescent="0.25">
      <c r="A3672" s="91">
        <v>89558</v>
      </c>
      <c r="B3672" s="198" t="s">
        <v>3744</v>
      </c>
      <c r="C3672" s="198" t="s">
        <v>143</v>
      </c>
      <c r="D3672" s="199">
        <v>9.31</v>
      </c>
    </row>
    <row r="3673" spans="1:4" ht="13.5" x14ac:dyDescent="0.25">
      <c r="A3673" s="91">
        <v>89559</v>
      </c>
      <c r="B3673" s="198" t="s">
        <v>3745</v>
      </c>
      <c r="C3673" s="198" t="s">
        <v>143</v>
      </c>
      <c r="D3673" s="199">
        <v>68</v>
      </c>
    </row>
    <row r="3674" spans="1:4" ht="13.5" x14ac:dyDescent="0.25">
      <c r="A3674" s="91">
        <v>89561</v>
      </c>
      <c r="B3674" s="198" t="s">
        <v>3746</v>
      </c>
      <c r="C3674" s="198" t="s">
        <v>143</v>
      </c>
      <c r="D3674" s="199">
        <v>14.02</v>
      </c>
    </row>
    <row r="3675" spans="1:4" ht="13.5" x14ac:dyDescent="0.25">
      <c r="A3675" s="91">
        <v>89562</v>
      </c>
      <c r="B3675" s="198" t="s">
        <v>3747</v>
      </c>
      <c r="C3675" s="198" t="s">
        <v>143</v>
      </c>
      <c r="D3675" s="199">
        <v>9.94</v>
      </c>
    </row>
    <row r="3676" spans="1:4" ht="13.5" x14ac:dyDescent="0.25">
      <c r="A3676" s="91">
        <v>89563</v>
      </c>
      <c r="B3676" s="198" t="s">
        <v>3748</v>
      </c>
      <c r="C3676" s="198" t="s">
        <v>143</v>
      </c>
      <c r="D3676" s="199">
        <v>22.46</v>
      </c>
    </row>
    <row r="3677" spans="1:4" ht="13.5" x14ac:dyDescent="0.25">
      <c r="A3677" s="91">
        <v>89564</v>
      </c>
      <c r="B3677" s="198" t="s">
        <v>3749</v>
      </c>
      <c r="C3677" s="198" t="s">
        <v>143</v>
      </c>
      <c r="D3677" s="199">
        <v>18.41</v>
      </c>
    </row>
    <row r="3678" spans="1:4" ht="13.5" x14ac:dyDescent="0.25">
      <c r="A3678" s="91">
        <v>89565</v>
      </c>
      <c r="B3678" s="198" t="s">
        <v>3750</v>
      </c>
      <c r="C3678" s="198" t="s">
        <v>143</v>
      </c>
      <c r="D3678" s="199">
        <v>56.1</v>
      </c>
    </row>
    <row r="3679" spans="1:4" ht="13.5" x14ac:dyDescent="0.25">
      <c r="A3679" s="91">
        <v>89566</v>
      </c>
      <c r="B3679" s="198" t="s">
        <v>3751</v>
      </c>
      <c r="C3679" s="198" t="s">
        <v>143</v>
      </c>
      <c r="D3679" s="199">
        <v>48.12</v>
      </c>
    </row>
    <row r="3680" spans="1:4" ht="13.5" x14ac:dyDescent="0.25">
      <c r="A3680" s="91">
        <v>89567</v>
      </c>
      <c r="B3680" s="198" t="s">
        <v>3752</v>
      </c>
      <c r="C3680" s="198" t="s">
        <v>143</v>
      </c>
      <c r="D3680" s="199">
        <v>83.65</v>
      </c>
    </row>
    <row r="3681" spans="1:4" ht="13.5" x14ac:dyDescent="0.25">
      <c r="A3681" s="91">
        <v>89568</v>
      </c>
      <c r="B3681" s="198" t="s">
        <v>3753</v>
      </c>
      <c r="C3681" s="198" t="s">
        <v>143</v>
      </c>
      <c r="D3681" s="199">
        <v>37.6</v>
      </c>
    </row>
    <row r="3682" spans="1:4" ht="13.5" x14ac:dyDescent="0.25">
      <c r="A3682" s="91">
        <v>89569</v>
      </c>
      <c r="B3682" s="198" t="s">
        <v>3754</v>
      </c>
      <c r="C3682" s="198" t="s">
        <v>143</v>
      </c>
      <c r="D3682" s="199">
        <v>79.03</v>
      </c>
    </row>
    <row r="3683" spans="1:4" ht="13.5" x14ac:dyDescent="0.25">
      <c r="A3683" s="91">
        <v>89570</v>
      </c>
      <c r="B3683" s="198" t="s">
        <v>3755</v>
      </c>
      <c r="C3683" s="198" t="s">
        <v>143</v>
      </c>
      <c r="D3683" s="199">
        <v>12.9</v>
      </c>
    </row>
    <row r="3684" spans="1:4" ht="13.5" x14ac:dyDescent="0.25">
      <c r="A3684" s="91">
        <v>89571</v>
      </c>
      <c r="B3684" s="198" t="s">
        <v>3756</v>
      </c>
      <c r="C3684" s="198" t="s">
        <v>143</v>
      </c>
      <c r="D3684" s="199">
        <v>76.650000000000006</v>
      </c>
    </row>
    <row r="3685" spans="1:4" ht="13.5" x14ac:dyDescent="0.25">
      <c r="A3685" s="91">
        <v>89572</v>
      </c>
      <c r="B3685" s="198" t="s">
        <v>3757</v>
      </c>
      <c r="C3685" s="198" t="s">
        <v>143</v>
      </c>
      <c r="D3685" s="199">
        <v>8.7899999999999991</v>
      </c>
    </row>
    <row r="3686" spans="1:4" ht="13.5" x14ac:dyDescent="0.25">
      <c r="A3686" s="91">
        <v>89573</v>
      </c>
      <c r="B3686" s="198" t="s">
        <v>3758</v>
      </c>
      <c r="C3686" s="198" t="s">
        <v>143</v>
      </c>
      <c r="D3686" s="199">
        <v>69.55</v>
      </c>
    </row>
    <row r="3687" spans="1:4" ht="13.5" x14ac:dyDescent="0.25">
      <c r="A3687" s="91">
        <v>89574</v>
      </c>
      <c r="B3687" s="198" t="s">
        <v>3759</v>
      </c>
      <c r="C3687" s="198" t="s">
        <v>143</v>
      </c>
      <c r="D3687" s="199">
        <v>137.25</v>
      </c>
    </row>
    <row r="3688" spans="1:4" ht="13.5" x14ac:dyDescent="0.25">
      <c r="A3688" s="91">
        <v>89575</v>
      </c>
      <c r="B3688" s="198" t="s">
        <v>3760</v>
      </c>
      <c r="C3688" s="198" t="s">
        <v>143</v>
      </c>
      <c r="D3688" s="199">
        <v>11.79</v>
      </c>
    </row>
    <row r="3689" spans="1:4" ht="13.5" x14ac:dyDescent="0.25">
      <c r="A3689" s="91">
        <v>89577</v>
      </c>
      <c r="B3689" s="198" t="s">
        <v>3761</v>
      </c>
      <c r="C3689" s="198" t="s">
        <v>143</v>
      </c>
      <c r="D3689" s="199">
        <v>38.44</v>
      </c>
    </row>
    <row r="3690" spans="1:4" ht="13.5" x14ac:dyDescent="0.25">
      <c r="A3690" s="91">
        <v>89579</v>
      </c>
      <c r="B3690" s="198" t="s">
        <v>3762</v>
      </c>
      <c r="C3690" s="198" t="s">
        <v>143</v>
      </c>
      <c r="D3690" s="199">
        <v>12.09</v>
      </c>
    </row>
    <row r="3691" spans="1:4" ht="13.5" x14ac:dyDescent="0.25">
      <c r="A3691" s="91">
        <v>89581</v>
      </c>
      <c r="B3691" s="198" t="s">
        <v>3763</v>
      </c>
      <c r="C3691" s="198" t="s">
        <v>143</v>
      </c>
      <c r="D3691" s="199">
        <v>28.94</v>
      </c>
    </row>
    <row r="3692" spans="1:4" ht="13.5" x14ac:dyDescent="0.25">
      <c r="A3692" s="91">
        <v>89582</v>
      </c>
      <c r="B3692" s="198" t="s">
        <v>3764</v>
      </c>
      <c r="C3692" s="198" t="s">
        <v>143</v>
      </c>
      <c r="D3692" s="199">
        <v>25.24</v>
      </c>
    </row>
    <row r="3693" spans="1:4" ht="13.5" x14ac:dyDescent="0.25">
      <c r="A3693" s="91">
        <v>89583</v>
      </c>
      <c r="B3693" s="198" t="s">
        <v>3765</v>
      </c>
      <c r="C3693" s="198" t="s">
        <v>143</v>
      </c>
      <c r="D3693" s="199">
        <v>38.729999999999997</v>
      </c>
    </row>
    <row r="3694" spans="1:4" ht="13.5" x14ac:dyDescent="0.25">
      <c r="A3694" s="91">
        <v>89584</v>
      </c>
      <c r="B3694" s="198" t="s">
        <v>3766</v>
      </c>
      <c r="C3694" s="198" t="s">
        <v>143</v>
      </c>
      <c r="D3694" s="199">
        <v>44.18</v>
      </c>
    </row>
    <row r="3695" spans="1:4" ht="13.5" x14ac:dyDescent="0.25">
      <c r="A3695" s="91">
        <v>89585</v>
      </c>
      <c r="B3695" s="198" t="s">
        <v>3767</v>
      </c>
      <c r="C3695" s="198" t="s">
        <v>143</v>
      </c>
      <c r="D3695" s="199">
        <v>35.18</v>
      </c>
    </row>
    <row r="3696" spans="1:4" ht="13.5" x14ac:dyDescent="0.25">
      <c r="A3696" s="91">
        <v>89586</v>
      </c>
      <c r="B3696" s="198" t="s">
        <v>3768</v>
      </c>
      <c r="C3696" s="198" t="s">
        <v>143</v>
      </c>
      <c r="D3696" s="199">
        <v>35.18</v>
      </c>
    </row>
    <row r="3697" spans="1:4" ht="13.5" x14ac:dyDescent="0.25">
      <c r="A3697" s="91">
        <v>89587</v>
      </c>
      <c r="B3697" s="198" t="s">
        <v>3769</v>
      </c>
      <c r="C3697" s="198" t="s">
        <v>143</v>
      </c>
      <c r="D3697" s="199">
        <v>58.3</v>
      </c>
    </row>
    <row r="3698" spans="1:4" ht="13.5" x14ac:dyDescent="0.25">
      <c r="A3698" s="91">
        <v>89589</v>
      </c>
      <c r="B3698" s="198" t="s">
        <v>3770</v>
      </c>
      <c r="C3698" s="198" t="s">
        <v>143</v>
      </c>
      <c r="D3698" s="199">
        <v>37.69</v>
      </c>
    </row>
    <row r="3699" spans="1:4" ht="13.5" x14ac:dyDescent="0.25">
      <c r="A3699" s="91">
        <v>89590</v>
      </c>
      <c r="B3699" s="198" t="s">
        <v>3771</v>
      </c>
      <c r="C3699" s="198" t="s">
        <v>143</v>
      </c>
      <c r="D3699" s="199">
        <v>139.61000000000001</v>
      </c>
    </row>
    <row r="3700" spans="1:4" ht="13.5" x14ac:dyDescent="0.25">
      <c r="A3700" s="91">
        <v>89591</v>
      </c>
      <c r="B3700" s="198" t="s">
        <v>3772</v>
      </c>
      <c r="C3700" s="198" t="s">
        <v>143</v>
      </c>
      <c r="D3700" s="199">
        <v>113.76</v>
      </c>
    </row>
    <row r="3701" spans="1:4" ht="13.5" x14ac:dyDescent="0.25">
      <c r="A3701" s="91">
        <v>89592</v>
      </c>
      <c r="B3701" s="198" t="s">
        <v>3773</v>
      </c>
      <c r="C3701" s="198" t="s">
        <v>143</v>
      </c>
      <c r="D3701" s="199">
        <v>188.92</v>
      </c>
    </row>
    <row r="3702" spans="1:4" ht="13.5" x14ac:dyDescent="0.25">
      <c r="A3702" s="91">
        <v>89593</v>
      </c>
      <c r="B3702" s="198" t="s">
        <v>3774</v>
      </c>
      <c r="C3702" s="198" t="s">
        <v>143</v>
      </c>
      <c r="D3702" s="199">
        <v>34.76</v>
      </c>
    </row>
    <row r="3703" spans="1:4" ht="13.5" x14ac:dyDescent="0.25">
      <c r="A3703" s="91">
        <v>89594</v>
      </c>
      <c r="B3703" s="198" t="s">
        <v>3775</v>
      </c>
      <c r="C3703" s="198" t="s">
        <v>143</v>
      </c>
      <c r="D3703" s="199">
        <v>42.02</v>
      </c>
    </row>
    <row r="3704" spans="1:4" ht="13.5" x14ac:dyDescent="0.25">
      <c r="A3704" s="91">
        <v>89595</v>
      </c>
      <c r="B3704" s="198" t="s">
        <v>3776</v>
      </c>
      <c r="C3704" s="198" t="s">
        <v>143</v>
      </c>
      <c r="D3704" s="199">
        <v>15.85</v>
      </c>
    </row>
    <row r="3705" spans="1:4" ht="13.5" x14ac:dyDescent="0.25">
      <c r="A3705" s="91">
        <v>89596</v>
      </c>
      <c r="B3705" s="198" t="s">
        <v>3777</v>
      </c>
      <c r="C3705" s="198" t="s">
        <v>143</v>
      </c>
      <c r="D3705" s="199">
        <v>11.58</v>
      </c>
    </row>
    <row r="3706" spans="1:4" ht="13.5" x14ac:dyDescent="0.25">
      <c r="A3706" s="91">
        <v>89597</v>
      </c>
      <c r="B3706" s="198" t="s">
        <v>3778</v>
      </c>
      <c r="C3706" s="198" t="s">
        <v>143</v>
      </c>
      <c r="D3706" s="199">
        <v>21.98</v>
      </c>
    </row>
    <row r="3707" spans="1:4" ht="13.5" x14ac:dyDescent="0.25">
      <c r="A3707" s="91">
        <v>89598</v>
      </c>
      <c r="B3707" s="198" t="s">
        <v>3779</v>
      </c>
      <c r="C3707" s="198" t="s">
        <v>143</v>
      </c>
      <c r="D3707" s="199">
        <v>58.09</v>
      </c>
    </row>
    <row r="3708" spans="1:4" ht="13.5" x14ac:dyDescent="0.25">
      <c r="A3708" s="91">
        <v>89599</v>
      </c>
      <c r="B3708" s="198" t="s">
        <v>3780</v>
      </c>
      <c r="C3708" s="198" t="s">
        <v>143</v>
      </c>
      <c r="D3708" s="199">
        <v>19.170000000000002</v>
      </c>
    </row>
    <row r="3709" spans="1:4" ht="13.5" x14ac:dyDescent="0.25">
      <c r="A3709" s="91">
        <v>89600</v>
      </c>
      <c r="B3709" s="198" t="s">
        <v>3781</v>
      </c>
      <c r="C3709" s="198" t="s">
        <v>143</v>
      </c>
      <c r="D3709" s="199">
        <v>21.01</v>
      </c>
    </row>
    <row r="3710" spans="1:4" ht="13.5" x14ac:dyDescent="0.25">
      <c r="A3710" s="91">
        <v>89605</v>
      </c>
      <c r="B3710" s="198" t="s">
        <v>3782</v>
      </c>
      <c r="C3710" s="198" t="s">
        <v>143</v>
      </c>
      <c r="D3710" s="199">
        <v>21.45</v>
      </c>
    </row>
    <row r="3711" spans="1:4" ht="13.5" x14ac:dyDescent="0.25">
      <c r="A3711" s="91">
        <v>89609</v>
      </c>
      <c r="B3711" s="198" t="s">
        <v>3783</v>
      </c>
      <c r="C3711" s="198" t="s">
        <v>143</v>
      </c>
      <c r="D3711" s="199">
        <v>97.6</v>
      </c>
    </row>
    <row r="3712" spans="1:4" ht="13.5" x14ac:dyDescent="0.25">
      <c r="A3712" s="91">
        <v>89610</v>
      </c>
      <c r="B3712" s="198" t="s">
        <v>3784</v>
      </c>
      <c r="C3712" s="198" t="s">
        <v>143</v>
      </c>
      <c r="D3712" s="199">
        <v>22</v>
      </c>
    </row>
    <row r="3713" spans="1:4" ht="13.5" x14ac:dyDescent="0.25">
      <c r="A3713" s="91">
        <v>89611</v>
      </c>
      <c r="B3713" s="198" t="s">
        <v>3785</v>
      </c>
      <c r="C3713" s="198" t="s">
        <v>143</v>
      </c>
      <c r="D3713" s="199">
        <v>36.020000000000003</v>
      </c>
    </row>
    <row r="3714" spans="1:4" ht="13.5" x14ac:dyDescent="0.25">
      <c r="A3714" s="91">
        <v>89612</v>
      </c>
      <c r="B3714" s="198" t="s">
        <v>3786</v>
      </c>
      <c r="C3714" s="198" t="s">
        <v>143</v>
      </c>
      <c r="D3714" s="199">
        <v>192.45</v>
      </c>
    </row>
    <row r="3715" spans="1:4" ht="13.5" x14ac:dyDescent="0.25">
      <c r="A3715" s="91">
        <v>89613</v>
      </c>
      <c r="B3715" s="198" t="s">
        <v>3787</v>
      </c>
      <c r="C3715" s="198" t="s">
        <v>143</v>
      </c>
      <c r="D3715" s="199">
        <v>32.1</v>
      </c>
    </row>
    <row r="3716" spans="1:4" ht="13.5" x14ac:dyDescent="0.25">
      <c r="A3716" s="91">
        <v>89614</v>
      </c>
      <c r="B3716" s="198" t="s">
        <v>3788</v>
      </c>
      <c r="C3716" s="198" t="s">
        <v>143</v>
      </c>
      <c r="D3716" s="199">
        <v>68.72</v>
      </c>
    </row>
    <row r="3717" spans="1:4" ht="13.5" x14ac:dyDescent="0.25">
      <c r="A3717" s="91">
        <v>89615</v>
      </c>
      <c r="B3717" s="198" t="s">
        <v>3789</v>
      </c>
      <c r="C3717" s="198" t="s">
        <v>143</v>
      </c>
      <c r="D3717" s="199">
        <v>291.22000000000003</v>
      </c>
    </row>
    <row r="3718" spans="1:4" ht="13.5" x14ac:dyDescent="0.25">
      <c r="A3718" s="91">
        <v>89616</v>
      </c>
      <c r="B3718" s="198" t="s">
        <v>3790</v>
      </c>
      <c r="C3718" s="198" t="s">
        <v>143</v>
      </c>
      <c r="D3718" s="199">
        <v>46.76</v>
      </c>
    </row>
    <row r="3719" spans="1:4" ht="13.5" x14ac:dyDescent="0.25">
      <c r="A3719" s="91">
        <v>89617</v>
      </c>
      <c r="B3719" s="198" t="s">
        <v>3791</v>
      </c>
      <c r="C3719" s="198" t="s">
        <v>143</v>
      </c>
      <c r="D3719" s="199">
        <v>6.99</v>
      </c>
    </row>
    <row r="3720" spans="1:4" ht="13.5" x14ac:dyDescent="0.25">
      <c r="A3720" s="91">
        <v>89618</v>
      </c>
      <c r="B3720" s="198" t="s">
        <v>3792</v>
      </c>
      <c r="C3720" s="198" t="s">
        <v>143</v>
      </c>
      <c r="D3720" s="199">
        <v>15.7</v>
      </c>
    </row>
    <row r="3721" spans="1:4" ht="13.5" x14ac:dyDescent="0.25">
      <c r="A3721" s="91">
        <v>89619</v>
      </c>
      <c r="B3721" s="198" t="s">
        <v>3793</v>
      </c>
      <c r="C3721" s="198" t="s">
        <v>143</v>
      </c>
      <c r="D3721" s="199">
        <v>9.32</v>
      </c>
    </row>
    <row r="3722" spans="1:4" ht="13.5" x14ac:dyDescent="0.25">
      <c r="A3722" s="91">
        <v>89620</v>
      </c>
      <c r="B3722" s="198" t="s">
        <v>3794</v>
      </c>
      <c r="C3722" s="198" t="s">
        <v>143</v>
      </c>
      <c r="D3722" s="199">
        <v>11.81</v>
      </c>
    </row>
    <row r="3723" spans="1:4" ht="13.5" x14ac:dyDescent="0.25">
      <c r="A3723" s="91">
        <v>89621</v>
      </c>
      <c r="B3723" s="198" t="s">
        <v>3795</v>
      </c>
      <c r="C3723" s="198" t="s">
        <v>143</v>
      </c>
      <c r="D3723" s="199">
        <v>26.59</v>
      </c>
    </row>
    <row r="3724" spans="1:4" ht="13.5" x14ac:dyDescent="0.25">
      <c r="A3724" s="91">
        <v>89622</v>
      </c>
      <c r="B3724" s="198" t="s">
        <v>3796</v>
      </c>
      <c r="C3724" s="198" t="s">
        <v>143</v>
      </c>
      <c r="D3724" s="199">
        <v>14.12</v>
      </c>
    </row>
    <row r="3725" spans="1:4" ht="13.5" x14ac:dyDescent="0.25">
      <c r="A3725" s="91">
        <v>89623</v>
      </c>
      <c r="B3725" s="198" t="s">
        <v>3797</v>
      </c>
      <c r="C3725" s="198" t="s">
        <v>143</v>
      </c>
      <c r="D3725" s="199">
        <v>19.07</v>
      </c>
    </row>
    <row r="3726" spans="1:4" ht="13.5" x14ac:dyDescent="0.25">
      <c r="A3726" s="91">
        <v>89624</v>
      </c>
      <c r="B3726" s="198" t="s">
        <v>3798</v>
      </c>
      <c r="C3726" s="198" t="s">
        <v>143</v>
      </c>
      <c r="D3726" s="199">
        <v>20.23</v>
      </c>
    </row>
    <row r="3727" spans="1:4" ht="13.5" x14ac:dyDescent="0.25">
      <c r="A3727" s="91">
        <v>89625</v>
      </c>
      <c r="B3727" s="198" t="s">
        <v>3799</v>
      </c>
      <c r="C3727" s="198" t="s">
        <v>143</v>
      </c>
      <c r="D3727" s="199">
        <v>23.03</v>
      </c>
    </row>
    <row r="3728" spans="1:4" ht="13.5" x14ac:dyDescent="0.25">
      <c r="A3728" s="91">
        <v>89626</v>
      </c>
      <c r="B3728" s="198" t="s">
        <v>3800</v>
      </c>
      <c r="C3728" s="198" t="s">
        <v>143</v>
      </c>
      <c r="D3728" s="199">
        <v>32</v>
      </c>
    </row>
    <row r="3729" spans="1:4" ht="13.5" x14ac:dyDescent="0.25">
      <c r="A3729" s="91">
        <v>89627</v>
      </c>
      <c r="B3729" s="198" t="s">
        <v>3801</v>
      </c>
      <c r="C3729" s="198" t="s">
        <v>143</v>
      </c>
      <c r="D3729" s="199">
        <v>21.69</v>
      </c>
    </row>
    <row r="3730" spans="1:4" ht="13.5" x14ac:dyDescent="0.25">
      <c r="A3730" s="91">
        <v>89628</v>
      </c>
      <c r="B3730" s="198" t="s">
        <v>3802</v>
      </c>
      <c r="C3730" s="198" t="s">
        <v>143</v>
      </c>
      <c r="D3730" s="199">
        <v>48.94</v>
      </c>
    </row>
    <row r="3731" spans="1:4" ht="13.5" x14ac:dyDescent="0.25">
      <c r="A3731" s="91">
        <v>89629</v>
      </c>
      <c r="B3731" s="198" t="s">
        <v>3803</v>
      </c>
      <c r="C3731" s="198" t="s">
        <v>143</v>
      </c>
      <c r="D3731" s="199">
        <v>89.94</v>
      </c>
    </row>
    <row r="3732" spans="1:4" ht="13.5" x14ac:dyDescent="0.25">
      <c r="A3732" s="91">
        <v>89630</v>
      </c>
      <c r="B3732" s="198" t="s">
        <v>3804</v>
      </c>
      <c r="C3732" s="198" t="s">
        <v>143</v>
      </c>
      <c r="D3732" s="199">
        <v>77.73</v>
      </c>
    </row>
    <row r="3733" spans="1:4" ht="13.5" x14ac:dyDescent="0.25">
      <c r="A3733" s="91">
        <v>89631</v>
      </c>
      <c r="B3733" s="198" t="s">
        <v>3805</v>
      </c>
      <c r="C3733" s="198" t="s">
        <v>143</v>
      </c>
      <c r="D3733" s="199">
        <v>137.37</v>
      </c>
    </row>
    <row r="3734" spans="1:4" ht="13.5" x14ac:dyDescent="0.25">
      <c r="A3734" s="91">
        <v>89632</v>
      </c>
      <c r="B3734" s="198" t="s">
        <v>3806</v>
      </c>
      <c r="C3734" s="198" t="s">
        <v>143</v>
      </c>
      <c r="D3734" s="199">
        <v>112.39</v>
      </c>
    </row>
    <row r="3735" spans="1:4" ht="13.5" x14ac:dyDescent="0.25">
      <c r="A3735" s="91">
        <v>89637</v>
      </c>
      <c r="B3735" s="198" t="s">
        <v>3807</v>
      </c>
      <c r="C3735" s="198" t="s">
        <v>143</v>
      </c>
      <c r="D3735" s="199">
        <v>9.6199999999999992</v>
      </c>
    </row>
    <row r="3736" spans="1:4" ht="13.5" x14ac:dyDescent="0.25">
      <c r="A3736" s="91">
        <v>89638</v>
      </c>
      <c r="B3736" s="198" t="s">
        <v>3808</v>
      </c>
      <c r="C3736" s="198" t="s">
        <v>143</v>
      </c>
      <c r="D3736" s="199">
        <v>10.43</v>
      </c>
    </row>
    <row r="3737" spans="1:4" ht="13.5" x14ac:dyDescent="0.25">
      <c r="A3737" s="91">
        <v>89639</v>
      </c>
      <c r="B3737" s="198" t="s">
        <v>3809</v>
      </c>
      <c r="C3737" s="198" t="s">
        <v>143</v>
      </c>
      <c r="D3737" s="199">
        <v>10.75</v>
      </c>
    </row>
    <row r="3738" spans="1:4" ht="13.5" x14ac:dyDescent="0.25">
      <c r="A3738" s="91">
        <v>89640</v>
      </c>
      <c r="B3738" s="198" t="s">
        <v>3810</v>
      </c>
      <c r="C3738" s="198" t="s">
        <v>143</v>
      </c>
      <c r="D3738" s="199">
        <v>15.61</v>
      </c>
    </row>
    <row r="3739" spans="1:4" ht="13.5" x14ac:dyDescent="0.25">
      <c r="A3739" s="91">
        <v>89641</v>
      </c>
      <c r="B3739" s="198" t="s">
        <v>3811</v>
      </c>
      <c r="C3739" s="198" t="s">
        <v>143</v>
      </c>
      <c r="D3739" s="199">
        <v>13.44</v>
      </c>
    </row>
    <row r="3740" spans="1:4" ht="13.5" x14ac:dyDescent="0.25">
      <c r="A3740" s="91">
        <v>89642</v>
      </c>
      <c r="B3740" s="198" t="s">
        <v>3812</v>
      </c>
      <c r="C3740" s="198" t="s">
        <v>143</v>
      </c>
      <c r="D3740" s="199">
        <v>15.01</v>
      </c>
    </row>
    <row r="3741" spans="1:4" ht="13.5" x14ac:dyDescent="0.25">
      <c r="A3741" s="91">
        <v>89643</v>
      </c>
      <c r="B3741" s="198" t="s">
        <v>3813</v>
      </c>
      <c r="C3741" s="198" t="s">
        <v>143</v>
      </c>
      <c r="D3741" s="199">
        <v>15.53</v>
      </c>
    </row>
    <row r="3742" spans="1:4" ht="13.5" x14ac:dyDescent="0.25">
      <c r="A3742" s="91">
        <v>89644</v>
      </c>
      <c r="B3742" s="198" t="s">
        <v>3814</v>
      </c>
      <c r="C3742" s="198" t="s">
        <v>143</v>
      </c>
      <c r="D3742" s="199">
        <v>22.93</v>
      </c>
    </row>
    <row r="3743" spans="1:4" ht="13.5" x14ac:dyDescent="0.25">
      <c r="A3743" s="91">
        <v>89645</v>
      </c>
      <c r="B3743" s="198" t="s">
        <v>3815</v>
      </c>
      <c r="C3743" s="198" t="s">
        <v>143</v>
      </c>
      <c r="D3743" s="199">
        <v>24.33</v>
      </c>
    </row>
    <row r="3744" spans="1:4" ht="13.5" x14ac:dyDescent="0.25">
      <c r="A3744" s="91">
        <v>89646</v>
      </c>
      <c r="B3744" s="198" t="s">
        <v>3816</v>
      </c>
      <c r="C3744" s="198" t="s">
        <v>143</v>
      </c>
      <c r="D3744" s="199">
        <v>20</v>
      </c>
    </row>
    <row r="3745" spans="1:4" ht="13.5" x14ac:dyDescent="0.25">
      <c r="A3745" s="91">
        <v>89647</v>
      </c>
      <c r="B3745" s="198" t="s">
        <v>3817</v>
      </c>
      <c r="C3745" s="198" t="s">
        <v>143</v>
      </c>
      <c r="D3745" s="199">
        <v>19.63</v>
      </c>
    </row>
    <row r="3746" spans="1:4" ht="13.5" x14ac:dyDescent="0.25">
      <c r="A3746" s="91">
        <v>89648</v>
      </c>
      <c r="B3746" s="198" t="s">
        <v>3818</v>
      </c>
      <c r="C3746" s="198" t="s">
        <v>143</v>
      </c>
      <c r="D3746" s="199">
        <v>21.31</v>
      </c>
    </row>
    <row r="3747" spans="1:4" ht="13.5" x14ac:dyDescent="0.25">
      <c r="A3747" s="91">
        <v>89649</v>
      </c>
      <c r="B3747" s="198" t="s">
        <v>3819</v>
      </c>
      <c r="C3747" s="198" t="s">
        <v>143</v>
      </c>
      <c r="D3747" s="199">
        <v>28.49</v>
      </c>
    </row>
    <row r="3748" spans="1:4" ht="13.5" x14ac:dyDescent="0.25">
      <c r="A3748" s="91">
        <v>89650</v>
      </c>
      <c r="B3748" s="198" t="s">
        <v>3820</v>
      </c>
      <c r="C3748" s="198" t="s">
        <v>143</v>
      </c>
      <c r="D3748" s="199">
        <v>28.49</v>
      </c>
    </row>
    <row r="3749" spans="1:4" ht="13.5" x14ac:dyDescent="0.25">
      <c r="A3749" s="91">
        <v>89651</v>
      </c>
      <c r="B3749" s="198" t="s">
        <v>3821</v>
      </c>
      <c r="C3749" s="198" t="s">
        <v>143</v>
      </c>
      <c r="D3749" s="199">
        <v>6.87</v>
      </c>
    </row>
    <row r="3750" spans="1:4" ht="13.5" x14ac:dyDescent="0.25">
      <c r="A3750" s="91">
        <v>89652</v>
      </c>
      <c r="B3750" s="198" t="s">
        <v>3822</v>
      </c>
      <c r="C3750" s="198" t="s">
        <v>143</v>
      </c>
      <c r="D3750" s="199">
        <v>10.46</v>
      </c>
    </row>
    <row r="3751" spans="1:4" ht="13.5" x14ac:dyDescent="0.25">
      <c r="A3751" s="91">
        <v>89653</v>
      </c>
      <c r="B3751" s="198" t="s">
        <v>3823</v>
      </c>
      <c r="C3751" s="198" t="s">
        <v>143</v>
      </c>
      <c r="D3751" s="199">
        <v>15.98</v>
      </c>
    </row>
    <row r="3752" spans="1:4" ht="13.5" x14ac:dyDescent="0.25">
      <c r="A3752" s="91">
        <v>89654</v>
      </c>
      <c r="B3752" s="198" t="s">
        <v>3824</v>
      </c>
      <c r="C3752" s="198" t="s">
        <v>143</v>
      </c>
      <c r="D3752" s="199">
        <v>15.61</v>
      </c>
    </row>
    <row r="3753" spans="1:4" ht="13.5" x14ac:dyDescent="0.25">
      <c r="A3753" s="91">
        <v>89655</v>
      </c>
      <c r="B3753" s="198" t="s">
        <v>3825</v>
      </c>
      <c r="C3753" s="198" t="s">
        <v>143</v>
      </c>
      <c r="D3753" s="199">
        <v>22.36</v>
      </c>
    </row>
    <row r="3754" spans="1:4" ht="13.5" x14ac:dyDescent="0.25">
      <c r="A3754" s="91">
        <v>89656</v>
      </c>
      <c r="B3754" s="198" t="s">
        <v>3826</v>
      </c>
      <c r="C3754" s="198" t="s">
        <v>143</v>
      </c>
      <c r="D3754" s="199">
        <v>11.03</v>
      </c>
    </row>
    <row r="3755" spans="1:4" ht="13.5" x14ac:dyDescent="0.25">
      <c r="A3755" s="91">
        <v>89657</v>
      </c>
      <c r="B3755" s="198" t="s">
        <v>3827</v>
      </c>
      <c r="C3755" s="198" t="s">
        <v>143</v>
      </c>
      <c r="D3755" s="199">
        <v>11.21</v>
      </c>
    </row>
    <row r="3756" spans="1:4" ht="13.5" x14ac:dyDescent="0.25">
      <c r="A3756" s="91">
        <v>89658</v>
      </c>
      <c r="B3756" s="198" t="s">
        <v>3828</v>
      </c>
      <c r="C3756" s="198" t="s">
        <v>143</v>
      </c>
      <c r="D3756" s="199">
        <v>9.48</v>
      </c>
    </row>
    <row r="3757" spans="1:4" ht="13.5" x14ac:dyDescent="0.25">
      <c r="A3757" s="91">
        <v>89659</v>
      </c>
      <c r="B3757" s="198" t="s">
        <v>3829</v>
      </c>
      <c r="C3757" s="198" t="s">
        <v>143</v>
      </c>
      <c r="D3757" s="199">
        <v>14.97</v>
      </c>
    </row>
    <row r="3758" spans="1:4" ht="13.5" x14ac:dyDescent="0.25">
      <c r="A3758" s="91">
        <v>89660</v>
      </c>
      <c r="B3758" s="198" t="s">
        <v>3830</v>
      </c>
      <c r="C3758" s="198" t="s">
        <v>143</v>
      </c>
      <c r="D3758" s="199">
        <v>9</v>
      </c>
    </row>
    <row r="3759" spans="1:4" ht="13.5" x14ac:dyDescent="0.25">
      <c r="A3759" s="91">
        <v>89661</v>
      </c>
      <c r="B3759" s="198" t="s">
        <v>3831</v>
      </c>
      <c r="C3759" s="198" t="s">
        <v>143</v>
      </c>
      <c r="D3759" s="199">
        <v>19.149999999999999</v>
      </c>
    </row>
    <row r="3760" spans="1:4" ht="13.5" x14ac:dyDescent="0.25">
      <c r="A3760" s="91">
        <v>89662</v>
      </c>
      <c r="B3760" s="198" t="s">
        <v>3832</v>
      </c>
      <c r="C3760" s="198" t="s">
        <v>143</v>
      </c>
      <c r="D3760" s="199">
        <v>28.1</v>
      </c>
    </row>
    <row r="3761" spans="1:4" ht="13.5" x14ac:dyDescent="0.25">
      <c r="A3761" s="91">
        <v>89663</v>
      </c>
      <c r="B3761" s="198" t="s">
        <v>3833</v>
      </c>
      <c r="C3761" s="198" t="s">
        <v>143</v>
      </c>
      <c r="D3761" s="199">
        <v>13.11</v>
      </c>
    </row>
    <row r="3762" spans="1:4" ht="13.5" x14ac:dyDescent="0.25">
      <c r="A3762" s="91">
        <v>89664</v>
      </c>
      <c r="B3762" s="198" t="s">
        <v>3834</v>
      </c>
      <c r="C3762" s="198" t="s">
        <v>143</v>
      </c>
      <c r="D3762" s="199">
        <v>14.97</v>
      </c>
    </row>
    <row r="3763" spans="1:4" ht="13.5" x14ac:dyDescent="0.25">
      <c r="A3763" s="91">
        <v>89665</v>
      </c>
      <c r="B3763" s="198" t="s">
        <v>3835</v>
      </c>
      <c r="C3763" s="198" t="s">
        <v>143</v>
      </c>
      <c r="D3763" s="199">
        <v>14.24</v>
      </c>
    </row>
    <row r="3764" spans="1:4" ht="13.5" x14ac:dyDescent="0.25">
      <c r="A3764" s="91">
        <v>89666</v>
      </c>
      <c r="B3764" s="198" t="s">
        <v>3836</v>
      </c>
      <c r="C3764" s="198" t="s">
        <v>143</v>
      </c>
      <c r="D3764" s="199">
        <v>8.19</v>
      </c>
    </row>
    <row r="3765" spans="1:4" ht="13.5" x14ac:dyDescent="0.25">
      <c r="A3765" s="91">
        <v>89667</v>
      </c>
      <c r="B3765" s="198" t="s">
        <v>3837</v>
      </c>
      <c r="C3765" s="198" t="s">
        <v>143</v>
      </c>
      <c r="D3765" s="199">
        <v>39.369999999999997</v>
      </c>
    </row>
    <row r="3766" spans="1:4" ht="13.5" x14ac:dyDescent="0.25">
      <c r="A3766" s="91">
        <v>89668</v>
      </c>
      <c r="B3766" s="198" t="s">
        <v>3838</v>
      </c>
      <c r="C3766" s="198" t="s">
        <v>143</v>
      </c>
      <c r="D3766" s="199">
        <v>26.78</v>
      </c>
    </row>
    <row r="3767" spans="1:4" ht="13.5" x14ac:dyDescent="0.25">
      <c r="A3767" s="91">
        <v>89669</v>
      </c>
      <c r="B3767" s="198" t="s">
        <v>3839</v>
      </c>
      <c r="C3767" s="198" t="s">
        <v>143</v>
      </c>
      <c r="D3767" s="199">
        <v>24.2</v>
      </c>
    </row>
    <row r="3768" spans="1:4" ht="13.5" x14ac:dyDescent="0.25">
      <c r="A3768" s="91">
        <v>89670</v>
      </c>
      <c r="B3768" s="198" t="s">
        <v>3840</v>
      </c>
      <c r="C3768" s="198" t="s">
        <v>143</v>
      </c>
      <c r="D3768" s="199">
        <v>13.53</v>
      </c>
    </row>
    <row r="3769" spans="1:4" ht="13.5" x14ac:dyDescent="0.25">
      <c r="A3769" s="91">
        <v>89671</v>
      </c>
      <c r="B3769" s="198" t="s">
        <v>3841</v>
      </c>
      <c r="C3769" s="198" t="s">
        <v>143</v>
      </c>
      <c r="D3769" s="199">
        <v>36.79</v>
      </c>
    </row>
    <row r="3770" spans="1:4" ht="13.5" x14ac:dyDescent="0.25">
      <c r="A3770" s="91">
        <v>89672</v>
      </c>
      <c r="B3770" s="198" t="s">
        <v>3842</v>
      </c>
      <c r="C3770" s="198" t="s">
        <v>143</v>
      </c>
      <c r="D3770" s="199">
        <v>19.82</v>
      </c>
    </row>
    <row r="3771" spans="1:4" ht="13.5" x14ac:dyDescent="0.25">
      <c r="A3771" s="91">
        <v>89673</v>
      </c>
      <c r="B3771" s="198" t="s">
        <v>3843</v>
      </c>
      <c r="C3771" s="198" t="s">
        <v>143</v>
      </c>
      <c r="D3771" s="199">
        <v>28.52</v>
      </c>
    </row>
    <row r="3772" spans="1:4" ht="13.5" x14ac:dyDescent="0.25">
      <c r="A3772" s="91">
        <v>89674</v>
      </c>
      <c r="B3772" s="198" t="s">
        <v>3844</v>
      </c>
      <c r="C3772" s="198" t="s">
        <v>143</v>
      </c>
      <c r="D3772" s="199">
        <v>27.84</v>
      </c>
    </row>
    <row r="3773" spans="1:4" ht="13.5" x14ac:dyDescent="0.25">
      <c r="A3773" s="91">
        <v>89675</v>
      </c>
      <c r="B3773" s="198" t="s">
        <v>3845</v>
      </c>
      <c r="C3773" s="198" t="s">
        <v>143</v>
      </c>
      <c r="D3773" s="199">
        <v>66.8</v>
      </c>
    </row>
    <row r="3774" spans="1:4" ht="13.5" x14ac:dyDescent="0.25">
      <c r="A3774" s="91">
        <v>89676</v>
      </c>
      <c r="B3774" s="198" t="s">
        <v>3846</v>
      </c>
      <c r="C3774" s="198" t="s">
        <v>143</v>
      </c>
      <c r="D3774" s="199">
        <v>40.909999999999997</v>
      </c>
    </row>
    <row r="3775" spans="1:4" ht="13.5" x14ac:dyDescent="0.25">
      <c r="A3775" s="91">
        <v>89677</v>
      </c>
      <c r="B3775" s="198" t="s">
        <v>3847</v>
      </c>
      <c r="C3775" s="198" t="s">
        <v>143</v>
      </c>
      <c r="D3775" s="199">
        <v>69.400000000000006</v>
      </c>
    </row>
    <row r="3776" spans="1:4" ht="13.5" x14ac:dyDescent="0.25">
      <c r="A3776" s="91">
        <v>89678</v>
      </c>
      <c r="B3776" s="198" t="s">
        <v>3848</v>
      </c>
      <c r="C3776" s="198" t="s">
        <v>143</v>
      </c>
      <c r="D3776" s="199">
        <v>10.74</v>
      </c>
    </row>
    <row r="3777" spans="1:4" ht="13.5" x14ac:dyDescent="0.25">
      <c r="A3777" s="91">
        <v>89679</v>
      </c>
      <c r="B3777" s="198" t="s">
        <v>3849</v>
      </c>
      <c r="C3777" s="198" t="s">
        <v>143</v>
      </c>
      <c r="D3777" s="199">
        <v>114.33</v>
      </c>
    </row>
    <row r="3778" spans="1:4" ht="13.5" x14ac:dyDescent="0.25">
      <c r="A3778" s="91">
        <v>89680</v>
      </c>
      <c r="B3778" s="198" t="s">
        <v>3850</v>
      </c>
      <c r="C3778" s="198" t="s">
        <v>143</v>
      </c>
      <c r="D3778" s="199">
        <v>20.12</v>
      </c>
    </row>
    <row r="3779" spans="1:4" ht="13.5" x14ac:dyDescent="0.25">
      <c r="A3779" s="91">
        <v>89681</v>
      </c>
      <c r="B3779" s="198" t="s">
        <v>3851</v>
      </c>
      <c r="C3779" s="198" t="s">
        <v>143</v>
      </c>
      <c r="D3779" s="199">
        <v>77.349999999999994</v>
      </c>
    </row>
    <row r="3780" spans="1:4" ht="13.5" x14ac:dyDescent="0.25">
      <c r="A3780" s="91">
        <v>89682</v>
      </c>
      <c r="B3780" s="198" t="s">
        <v>3852</v>
      </c>
      <c r="C3780" s="198" t="s">
        <v>143</v>
      </c>
      <c r="D3780" s="199">
        <v>29.52</v>
      </c>
    </row>
    <row r="3781" spans="1:4" ht="13.5" x14ac:dyDescent="0.25">
      <c r="A3781" s="91">
        <v>89683</v>
      </c>
      <c r="B3781" s="198" t="s">
        <v>3853</v>
      </c>
      <c r="C3781" s="198" t="s">
        <v>143</v>
      </c>
      <c r="D3781" s="199">
        <v>297.60000000000002</v>
      </c>
    </row>
    <row r="3782" spans="1:4" ht="13.5" x14ac:dyDescent="0.25">
      <c r="A3782" s="91">
        <v>89684</v>
      </c>
      <c r="B3782" s="198" t="s">
        <v>3854</v>
      </c>
      <c r="C3782" s="198" t="s">
        <v>143</v>
      </c>
      <c r="D3782" s="199">
        <v>39.6</v>
      </c>
    </row>
    <row r="3783" spans="1:4" ht="13.5" x14ac:dyDescent="0.25">
      <c r="A3783" s="91">
        <v>89685</v>
      </c>
      <c r="B3783" s="198" t="s">
        <v>3855</v>
      </c>
      <c r="C3783" s="198" t="s">
        <v>143</v>
      </c>
      <c r="D3783" s="199">
        <v>53.49</v>
      </c>
    </row>
    <row r="3784" spans="1:4" ht="13.5" x14ac:dyDescent="0.25">
      <c r="A3784" s="91">
        <v>89686</v>
      </c>
      <c r="B3784" s="198" t="s">
        <v>3856</v>
      </c>
      <c r="C3784" s="198" t="s">
        <v>143</v>
      </c>
      <c r="D3784" s="199">
        <v>139.31</v>
      </c>
    </row>
    <row r="3785" spans="1:4" ht="13.5" x14ac:dyDescent="0.25">
      <c r="A3785" s="91">
        <v>89687</v>
      </c>
      <c r="B3785" s="198" t="s">
        <v>3857</v>
      </c>
      <c r="C3785" s="198" t="s">
        <v>143</v>
      </c>
      <c r="D3785" s="199">
        <v>45.51</v>
      </c>
    </row>
    <row r="3786" spans="1:4" ht="13.5" x14ac:dyDescent="0.25">
      <c r="A3786" s="91">
        <v>89689</v>
      </c>
      <c r="B3786" s="198" t="s">
        <v>3858</v>
      </c>
      <c r="C3786" s="198" t="s">
        <v>143</v>
      </c>
      <c r="D3786" s="199">
        <v>31.54</v>
      </c>
    </row>
    <row r="3787" spans="1:4" ht="13.5" x14ac:dyDescent="0.25">
      <c r="A3787" s="91">
        <v>89690</v>
      </c>
      <c r="B3787" s="198" t="s">
        <v>3859</v>
      </c>
      <c r="C3787" s="198" t="s">
        <v>143</v>
      </c>
      <c r="D3787" s="199">
        <v>81.03</v>
      </c>
    </row>
    <row r="3788" spans="1:4" ht="13.5" x14ac:dyDescent="0.25">
      <c r="A3788" s="91">
        <v>89691</v>
      </c>
      <c r="B3788" s="198" t="s">
        <v>3860</v>
      </c>
      <c r="C3788" s="198" t="s">
        <v>143</v>
      </c>
      <c r="D3788" s="199">
        <v>12.65</v>
      </c>
    </row>
    <row r="3789" spans="1:4" ht="13.5" x14ac:dyDescent="0.25">
      <c r="A3789" s="91">
        <v>89692</v>
      </c>
      <c r="B3789" s="198" t="s">
        <v>3861</v>
      </c>
      <c r="C3789" s="198" t="s">
        <v>143</v>
      </c>
      <c r="D3789" s="199">
        <v>76.41</v>
      </c>
    </row>
    <row r="3790" spans="1:4" ht="13.5" x14ac:dyDescent="0.25">
      <c r="A3790" s="91">
        <v>89693</v>
      </c>
      <c r="B3790" s="198" t="s">
        <v>3862</v>
      </c>
      <c r="C3790" s="198" t="s">
        <v>143</v>
      </c>
      <c r="D3790" s="199">
        <v>74.03</v>
      </c>
    </row>
    <row r="3791" spans="1:4" ht="13.5" x14ac:dyDescent="0.25">
      <c r="A3791" s="91">
        <v>89694</v>
      </c>
      <c r="B3791" s="198" t="s">
        <v>3863</v>
      </c>
      <c r="C3791" s="198" t="s">
        <v>143</v>
      </c>
      <c r="D3791" s="199">
        <v>18.8</v>
      </c>
    </row>
    <row r="3792" spans="1:4" ht="13.5" x14ac:dyDescent="0.25">
      <c r="A3792" s="91">
        <v>89695</v>
      </c>
      <c r="B3792" s="198" t="s">
        <v>3864</v>
      </c>
      <c r="C3792" s="198" t="s">
        <v>143</v>
      </c>
      <c r="D3792" s="199">
        <v>17.64</v>
      </c>
    </row>
    <row r="3793" spans="1:4" ht="13.5" x14ac:dyDescent="0.25">
      <c r="A3793" s="91">
        <v>89696</v>
      </c>
      <c r="B3793" s="198" t="s">
        <v>3865</v>
      </c>
      <c r="C3793" s="198" t="s">
        <v>143</v>
      </c>
      <c r="D3793" s="199">
        <v>66.930000000000007</v>
      </c>
    </row>
    <row r="3794" spans="1:4" ht="13.5" x14ac:dyDescent="0.25">
      <c r="A3794" s="91">
        <v>89697</v>
      </c>
      <c r="B3794" s="198" t="s">
        <v>3866</v>
      </c>
      <c r="C3794" s="198" t="s">
        <v>143</v>
      </c>
      <c r="D3794" s="199">
        <v>13.8</v>
      </c>
    </row>
    <row r="3795" spans="1:4" ht="13.5" x14ac:dyDescent="0.25">
      <c r="A3795" s="91">
        <v>89698</v>
      </c>
      <c r="B3795" s="198" t="s">
        <v>3867</v>
      </c>
      <c r="C3795" s="198" t="s">
        <v>143</v>
      </c>
      <c r="D3795" s="199">
        <v>238.74</v>
      </c>
    </row>
    <row r="3796" spans="1:4" ht="13.5" x14ac:dyDescent="0.25">
      <c r="A3796" s="91">
        <v>89699</v>
      </c>
      <c r="B3796" s="198" t="s">
        <v>3868</v>
      </c>
      <c r="C3796" s="198" t="s">
        <v>143</v>
      </c>
      <c r="D3796" s="199">
        <v>205.94</v>
      </c>
    </row>
    <row r="3797" spans="1:4" ht="13.5" x14ac:dyDescent="0.25">
      <c r="A3797" s="91">
        <v>89700</v>
      </c>
      <c r="B3797" s="198" t="s">
        <v>3869</v>
      </c>
      <c r="C3797" s="198" t="s">
        <v>143</v>
      </c>
      <c r="D3797" s="199">
        <v>19.07</v>
      </c>
    </row>
    <row r="3798" spans="1:4" ht="13.5" x14ac:dyDescent="0.25">
      <c r="A3798" s="91">
        <v>89701</v>
      </c>
      <c r="B3798" s="198" t="s">
        <v>3870</v>
      </c>
      <c r="C3798" s="198" t="s">
        <v>143</v>
      </c>
      <c r="D3798" s="199">
        <v>183.9</v>
      </c>
    </row>
    <row r="3799" spans="1:4" ht="13.5" x14ac:dyDescent="0.25">
      <c r="A3799" s="91">
        <v>89702</v>
      </c>
      <c r="B3799" s="198" t="s">
        <v>3871</v>
      </c>
      <c r="C3799" s="198" t="s">
        <v>143</v>
      </c>
      <c r="D3799" s="199">
        <v>19.07</v>
      </c>
    </row>
    <row r="3800" spans="1:4" ht="13.5" x14ac:dyDescent="0.25">
      <c r="A3800" s="91">
        <v>89703</v>
      </c>
      <c r="B3800" s="198" t="s">
        <v>3872</v>
      </c>
      <c r="C3800" s="198" t="s">
        <v>143</v>
      </c>
      <c r="D3800" s="199">
        <v>40.450000000000003</v>
      </c>
    </row>
    <row r="3801" spans="1:4" ht="13.5" x14ac:dyDescent="0.25">
      <c r="A3801" s="91">
        <v>89704</v>
      </c>
      <c r="B3801" s="198" t="s">
        <v>3873</v>
      </c>
      <c r="C3801" s="198" t="s">
        <v>143</v>
      </c>
      <c r="D3801" s="199">
        <v>127.32</v>
      </c>
    </row>
    <row r="3802" spans="1:4" ht="13.5" x14ac:dyDescent="0.25">
      <c r="A3802" s="91">
        <v>89705</v>
      </c>
      <c r="B3802" s="198" t="s">
        <v>3874</v>
      </c>
      <c r="C3802" s="198" t="s">
        <v>143</v>
      </c>
      <c r="D3802" s="199">
        <v>24.7</v>
      </c>
    </row>
    <row r="3803" spans="1:4" ht="13.5" x14ac:dyDescent="0.25">
      <c r="A3803" s="91">
        <v>89706</v>
      </c>
      <c r="B3803" s="198" t="s">
        <v>3875</v>
      </c>
      <c r="C3803" s="198" t="s">
        <v>143</v>
      </c>
      <c r="D3803" s="199">
        <v>48.85</v>
      </c>
    </row>
    <row r="3804" spans="1:4" ht="13.5" x14ac:dyDescent="0.25">
      <c r="A3804" s="91">
        <v>89718</v>
      </c>
      <c r="B3804" s="198" t="s">
        <v>3876</v>
      </c>
      <c r="C3804" s="198" t="s">
        <v>76</v>
      </c>
      <c r="D3804" s="199">
        <v>54.22</v>
      </c>
    </row>
    <row r="3805" spans="1:4" ht="13.5" x14ac:dyDescent="0.25">
      <c r="A3805" s="91">
        <v>89719</v>
      </c>
      <c r="B3805" s="198" t="s">
        <v>3877</v>
      </c>
      <c r="C3805" s="198" t="s">
        <v>143</v>
      </c>
      <c r="D3805" s="199">
        <v>10.78</v>
      </c>
    </row>
    <row r="3806" spans="1:4" ht="13.5" x14ac:dyDescent="0.25">
      <c r="A3806" s="91">
        <v>89720</v>
      </c>
      <c r="B3806" s="198" t="s">
        <v>3878</v>
      </c>
      <c r="C3806" s="198" t="s">
        <v>143</v>
      </c>
      <c r="D3806" s="199">
        <v>12.35</v>
      </c>
    </row>
    <row r="3807" spans="1:4" ht="13.5" x14ac:dyDescent="0.25">
      <c r="A3807" s="91">
        <v>89721</v>
      </c>
      <c r="B3807" s="198" t="s">
        <v>3879</v>
      </c>
      <c r="C3807" s="198" t="s">
        <v>143</v>
      </c>
      <c r="D3807" s="199">
        <v>12.87</v>
      </c>
    </row>
    <row r="3808" spans="1:4" ht="13.5" x14ac:dyDescent="0.25">
      <c r="A3808" s="91">
        <v>89722</v>
      </c>
      <c r="B3808" s="198" t="s">
        <v>3880</v>
      </c>
      <c r="C3808" s="198" t="s">
        <v>143</v>
      </c>
      <c r="D3808" s="199">
        <v>20.27</v>
      </c>
    </row>
    <row r="3809" spans="1:4" ht="13.5" x14ac:dyDescent="0.25">
      <c r="A3809" s="91">
        <v>89723</v>
      </c>
      <c r="B3809" s="198" t="s">
        <v>3881</v>
      </c>
      <c r="C3809" s="198" t="s">
        <v>143</v>
      </c>
      <c r="D3809" s="199">
        <v>16.91</v>
      </c>
    </row>
    <row r="3810" spans="1:4" ht="13.5" x14ac:dyDescent="0.25">
      <c r="A3810" s="91">
        <v>89724</v>
      </c>
      <c r="B3810" s="198" t="s">
        <v>3882</v>
      </c>
      <c r="C3810" s="198" t="s">
        <v>143</v>
      </c>
      <c r="D3810" s="199">
        <v>10.77</v>
      </c>
    </row>
    <row r="3811" spans="1:4" ht="13.5" x14ac:dyDescent="0.25">
      <c r="A3811" s="91">
        <v>89725</v>
      </c>
      <c r="B3811" s="198" t="s">
        <v>3883</v>
      </c>
      <c r="C3811" s="198" t="s">
        <v>143</v>
      </c>
      <c r="D3811" s="199">
        <v>16.54</v>
      </c>
    </row>
    <row r="3812" spans="1:4" ht="13.5" x14ac:dyDescent="0.25">
      <c r="A3812" s="91">
        <v>89726</v>
      </c>
      <c r="B3812" s="198" t="s">
        <v>3884</v>
      </c>
      <c r="C3812" s="198" t="s">
        <v>143</v>
      </c>
      <c r="D3812" s="199">
        <v>7.85</v>
      </c>
    </row>
    <row r="3813" spans="1:4" ht="13.5" x14ac:dyDescent="0.25">
      <c r="A3813" s="91">
        <v>89727</v>
      </c>
      <c r="B3813" s="198" t="s">
        <v>3885</v>
      </c>
      <c r="C3813" s="198" t="s">
        <v>143</v>
      </c>
      <c r="D3813" s="199">
        <v>18.22</v>
      </c>
    </row>
    <row r="3814" spans="1:4" ht="13.5" x14ac:dyDescent="0.25">
      <c r="A3814" s="91">
        <v>89728</v>
      </c>
      <c r="B3814" s="198" t="s">
        <v>3886</v>
      </c>
      <c r="C3814" s="198" t="s">
        <v>143</v>
      </c>
      <c r="D3814" s="199">
        <v>11.49</v>
      </c>
    </row>
    <row r="3815" spans="1:4" ht="13.5" x14ac:dyDescent="0.25">
      <c r="A3815" s="91">
        <v>89729</v>
      </c>
      <c r="B3815" s="198" t="s">
        <v>3887</v>
      </c>
      <c r="C3815" s="198" t="s">
        <v>143</v>
      </c>
      <c r="D3815" s="199">
        <v>24.83</v>
      </c>
    </row>
    <row r="3816" spans="1:4" ht="13.5" x14ac:dyDescent="0.25">
      <c r="A3816" s="91">
        <v>89730</v>
      </c>
      <c r="B3816" s="198" t="s">
        <v>3888</v>
      </c>
      <c r="C3816" s="198" t="s">
        <v>143</v>
      </c>
      <c r="D3816" s="199">
        <v>12.44</v>
      </c>
    </row>
    <row r="3817" spans="1:4" ht="13.5" x14ac:dyDescent="0.25">
      <c r="A3817" s="91">
        <v>89731</v>
      </c>
      <c r="B3817" s="198" t="s">
        <v>3889</v>
      </c>
      <c r="C3817" s="198" t="s">
        <v>143</v>
      </c>
      <c r="D3817" s="199">
        <v>11.44</v>
      </c>
    </row>
    <row r="3818" spans="1:4" ht="13.5" x14ac:dyDescent="0.25">
      <c r="A3818" s="91">
        <v>89732</v>
      </c>
      <c r="B3818" s="198" t="s">
        <v>3890</v>
      </c>
      <c r="C3818" s="198" t="s">
        <v>143</v>
      </c>
      <c r="D3818" s="199">
        <v>12.13</v>
      </c>
    </row>
    <row r="3819" spans="1:4" ht="13.5" x14ac:dyDescent="0.25">
      <c r="A3819" s="91">
        <v>89733</v>
      </c>
      <c r="B3819" s="198" t="s">
        <v>3891</v>
      </c>
      <c r="C3819" s="198" t="s">
        <v>143</v>
      </c>
      <c r="D3819" s="199">
        <v>19.559999999999999</v>
      </c>
    </row>
    <row r="3820" spans="1:4" ht="13.5" x14ac:dyDescent="0.25">
      <c r="A3820" s="91">
        <v>89734</v>
      </c>
      <c r="B3820" s="198" t="s">
        <v>3892</v>
      </c>
      <c r="C3820" s="198" t="s">
        <v>143</v>
      </c>
      <c r="D3820" s="199">
        <v>24.83</v>
      </c>
    </row>
    <row r="3821" spans="1:4" ht="13.5" x14ac:dyDescent="0.25">
      <c r="A3821" s="91">
        <v>89735</v>
      </c>
      <c r="B3821" s="198" t="s">
        <v>3893</v>
      </c>
      <c r="C3821" s="198" t="s">
        <v>143</v>
      </c>
      <c r="D3821" s="199">
        <v>20.69</v>
      </c>
    </row>
    <row r="3822" spans="1:4" ht="13.5" x14ac:dyDescent="0.25">
      <c r="A3822" s="91">
        <v>89736</v>
      </c>
      <c r="B3822" s="198" t="s">
        <v>3894</v>
      </c>
      <c r="C3822" s="198" t="s">
        <v>143</v>
      </c>
      <c r="D3822" s="199">
        <v>7.73</v>
      </c>
    </row>
    <row r="3823" spans="1:4" ht="13.5" x14ac:dyDescent="0.25">
      <c r="A3823" s="91">
        <v>89737</v>
      </c>
      <c r="B3823" s="198" t="s">
        <v>3895</v>
      </c>
      <c r="C3823" s="198" t="s">
        <v>143</v>
      </c>
      <c r="D3823" s="199">
        <v>19.86</v>
      </c>
    </row>
    <row r="3824" spans="1:4" ht="13.5" x14ac:dyDescent="0.25">
      <c r="A3824" s="91">
        <v>89738</v>
      </c>
      <c r="B3824" s="198" t="s">
        <v>3896</v>
      </c>
      <c r="C3824" s="198" t="s">
        <v>143</v>
      </c>
      <c r="D3824" s="199">
        <v>13.22</v>
      </c>
    </row>
    <row r="3825" spans="1:4" ht="13.5" x14ac:dyDescent="0.25">
      <c r="A3825" s="91">
        <v>89739</v>
      </c>
      <c r="B3825" s="198" t="s">
        <v>3897</v>
      </c>
      <c r="C3825" s="198" t="s">
        <v>143</v>
      </c>
      <c r="D3825" s="199">
        <v>20.84</v>
      </c>
    </row>
    <row r="3826" spans="1:4" ht="13.5" x14ac:dyDescent="0.25">
      <c r="A3826" s="91">
        <v>89740</v>
      </c>
      <c r="B3826" s="198" t="s">
        <v>3898</v>
      </c>
      <c r="C3826" s="198" t="s">
        <v>143</v>
      </c>
      <c r="D3826" s="199">
        <v>7.25</v>
      </c>
    </row>
    <row r="3827" spans="1:4" ht="13.5" x14ac:dyDescent="0.25">
      <c r="A3827" s="91">
        <v>89741</v>
      </c>
      <c r="B3827" s="198" t="s">
        <v>3899</v>
      </c>
      <c r="C3827" s="198" t="s">
        <v>143</v>
      </c>
      <c r="D3827" s="199">
        <v>17.399999999999999</v>
      </c>
    </row>
    <row r="3828" spans="1:4" ht="13.5" x14ac:dyDescent="0.25">
      <c r="A3828" s="91">
        <v>89742</v>
      </c>
      <c r="B3828" s="198" t="s">
        <v>3900</v>
      </c>
      <c r="C3828" s="198" t="s">
        <v>143</v>
      </c>
      <c r="D3828" s="199">
        <v>33.93</v>
      </c>
    </row>
    <row r="3829" spans="1:4" ht="13.5" x14ac:dyDescent="0.25">
      <c r="A3829" s="91">
        <v>89743</v>
      </c>
      <c r="B3829" s="198" t="s">
        <v>3901</v>
      </c>
      <c r="C3829" s="198" t="s">
        <v>143</v>
      </c>
      <c r="D3829" s="199">
        <v>48.04</v>
      </c>
    </row>
    <row r="3830" spans="1:4" ht="13.5" x14ac:dyDescent="0.25">
      <c r="A3830" s="91">
        <v>89744</v>
      </c>
      <c r="B3830" s="198" t="s">
        <v>3902</v>
      </c>
      <c r="C3830" s="198" t="s">
        <v>143</v>
      </c>
      <c r="D3830" s="199">
        <v>25.84</v>
      </c>
    </row>
    <row r="3831" spans="1:4" ht="13.5" x14ac:dyDescent="0.25">
      <c r="A3831" s="91">
        <v>89745</v>
      </c>
      <c r="B3831" s="198" t="s">
        <v>3903</v>
      </c>
      <c r="C3831" s="198" t="s">
        <v>143</v>
      </c>
      <c r="D3831" s="199">
        <v>26.35</v>
      </c>
    </row>
    <row r="3832" spans="1:4" ht="13.5" x14ac:dyDescent="0.25">
      <c r="A3832" s="91">
        <v>89746</v>
      </c>
      <c r="B3832" s="198" t="s">
        <v>3904</v>
      </c>
      <c r="C3832" s="198" t="s">
        <v>143</v>
      </c>
      <c r="D3832" s="199">
        <v>25.78</v>
      </c>
    </row>
    <row r="3833" spans="1:4" ht="13.5" x14ac:dyDescent="0.25">
      <c r="A3833" s="91">
        <v>89747</v>
      </c>
      <c r="B3833" s="198" t="s">
        <v>3905</v>
      </c>
      <c r="C3833" s="198" t="s">
        <v>143</v>
      </c>
      <c r="D3833" s="199">
        <v>11.36</v>
      </c>
    </row>
    <row r="3834" spans="1:4" ht="13.5" x14ac:dyDescent="0.25">
      <c r="A3834" s="91">
        <v>89748</v>
      </c>
      <c r="B3834" s="198" t="s">
        <v>3906</v>
      </c>
      <c r="C3834" s="198" t="s">
        <v>143</v>
      </c>
      <c r="D3834" s="199">
        <v>41.14</v>
      </c>
    </row>
    <row r="3835" spans="1:4" ht="13.5" x14ac:dyDescent="0.25">
      <c r="A3835" s="91">
        <v>89749</v>
      </c>
      <c r="B3835" s="198" t="s">
        <v>3907</v>
      </c>
      <c r="C3835" s="198" t="s">
        <v>143</v>
      </c>
      <c r="D3835" s="199">
        <v>13.22</v>
      </c>
    </row>
    <row r="3836" spans="1:4" ht="13.5" x14ac:dyDescent="0.25">
      <c r="A3836" s="91">
        <v>89750</v>
      </c>
      <c r="B3836" s="198" t="s">
        <v>3908</v>
      </c>
      <c r="C3836" s="198" t="s">
        <v>143</v>
      </c>
      <c r="D3836" s="199">
        <v>68.3</v>
      </c>
    </row>
    <row r="3837" spans="1:4" ht="13.5" x14ac:dyDescent="0.25">
      <c r="A3837" s="91">
        <v>89751</v>
      </c>
      <c r="B3837" s="198" t="s">
        <v>3909</v>
      </c>
      <c r="C3837" s="198" t="s">
        <v>143</v>
      </c>
      <c r="D3837" s="199">
        <v>6.44</v>
      </c>
    </row>
    <row r="3838" spans="1:4" ht="13.5" x14ac:dyDescent="0.25">
      <c r="A3838" s="91">
        <v>89752</v>
      </c>
      <c r="B3838" s="198" t="s">
        <v>3910</v>
      </c>
      <c r="C3838" s="198" t="s">
        <v>143</v>
      </c>
      <c r="D3838" s="199">
        <v>6.71</v>
      </c>
    </row>
    <row r="3839" spans="1:4" ht="13.5" x14ac:dyDescent="0.25">
      <c r="A3839" s="91">
        <v>89753</v>
      </c>
      <c r="B3839" s="198" t="s">
        <v>3911</v>
      </c>
      <c r="C3839" s="198" t="s">
        <v>143</v>
      </c>
      <c r="D3839" s="199">
        <v>9.48</v>
      </c>
    </row>
    <row r="3840" spans="1:4" ht="13.5" x14ac:dyDescent="0.25">
      <c r="A3840" s="91">
        <v>89754</v>
      </c>
      <c r="B3840" s="198" t="s">
        <v>3912</v>
      </c>
      <c r="C3840" s="198" t="s">
        <v>143</v>
      </c>
      <c r="D3840" s="199">
        <v>17.72</v>
      </c>
    </row>
    <row r="3841" spans="1:4" ht="13.5" x14ac:dyDescent="0.25">
      <c r="A3841" s="91">
        <v>89755</v>
      </c>
      <c r="B3841" s="198" t="s">
        <v>3913</v>
      </c>
      <c r="C3841" s="198" t="s">
        <v>143</v>
      </c>
      <c r="D3841" s="199">
        <v>11.48</v>
      </c>
    </row>
    <row r="3842" spans="1:4" ht="13.5" x14ac:dyDescent="0.25">
      <c r="A3842" s="91">
        <v>89756</v>
      </c>
      <c r="B3842" s="198" t="s">
        <v>3914</v>
      </c>
      <c r="C3842" s="198" t="s">
        <v>143</v>
      </c>
      <c r="D3842" s="199">
        <v>17.77</v>
      </c>
    </row>
    <row r="3843" spans="1:4" ht="13.5" x14ac:dyDescent="0.25">
      <c r="A3843" s="91">
        <v>89757</v>
      </c>
      <c r="B3843" s="198" t="s">
        <v>3915</v>
      </c>
      <c r="C3843" s="198" t="s">
        <v>143</v>
      </c>
      <c r="D3843" s="199">
        <v>25.79</v>
      </c>
    </row>
    <row r="3844" spans="1:4" ht="13.5" x14ac:dyDescent="0.25">
      <c r="A3844" s="91">
        <v>89758</v>
      </c>
      <c r="B3844" s="198" t="s">
        <v>3916</v>
      </c>
      <c r="C3844" s="198" t="s">
        <v>143</v>
      </c>
      <c r="D3844" s="199">
        <v>38.86</v>
      </c>
    </row>
    <row r="3845" spans="1:4" ht="13.5" x14ac:dyDescent="0.25">
      <c r="A3845" s="91">
        <v>89759</v>
      </c>
      <c r="B3845" s="198" t="s">
        <v>3917</v>
      </c>
      <c r="C3845" s="198" t="s">
        <v>143</v>
      </c>
      <c r="D3845" s="199">
        <v>8.69</v>
      </c>
    </row>
    <row r="3846" spans="1:4" ht="13.5" x14ac:dyDescent="0.25">
      <c r="A3846" s="91">
        <v>89760</v>
      </c>
      <c r="B3846" s="198" t="s">
        <v>3918</v>
      </c>
      <c r="C3846" s="198" t="s">
        <v>143</v>
      </c>
      <c r="D3846" s="199">
        <v>17.68</v>
      </c>
    </row>
    <row r="3847" spans="1:4" ht="13.5" x14ac:dyDescent="0.25">
      <c r="A3847" s="91">
        <v>89761</v>
      </c>
      <c r="B3847" s="198" t="s">
        <v>3919</v>
      </c>
      <c r="C3847" s="198" t="s">
        <v>143</v>
      </c>
      <c r="D3847" s="199">
        <v>27.08</v>
      </c>
    </row>
    <row r="3848" spans="1:4" ht="13.5" x14ac:dyDescent="0.25">
      <c r="A3848" s="91">
        <v>89762</v>
      </c>
      <c r="B3848" s="198" t="s">
        <v>3920</v>
      </c>
      <c r="C3848" s="198" t="s">
        <v>143</v>
      </c>
      <c r="D3848" s="199">
        <v>37.159999999999997</v>
      </c>
    </row>
    <row r="3849" spans="1:4" ht="13.5" x14ac:dyDescent="0.25">
      <c r="A3849" s="91">
        <v>89763</v>
      </c>
      <c r="B3849" s="198" t="s">
        <v>3921</v>
      </c>
      <c r="C3849" s="198" t="s">
        <v>143</v>
      </c>
      <c r="D3849" s="199">
        <v>136.87</v>
      </c>
    </row>
    <row r="3850" spans="1:4" ht="13.5" x14ac:dyDescent="0.25">
      <c r="A3850" s="91">
        <v>89764</v>
      </c>
      <c r="B3850" s="198" t="s">
        <v>3922</v>
      </c>
      <c r="C3850" s="198" t="s">
        <v>143</v>
      </c>
      <c r="D3850" s="199">
        <v>29.1</v>
      </c>
    </row>
    <row r="3851" spans="1:4" ht="13.5" x14ac:dyDescent="0.25">
      <c r="A3851" s="91">
        <v>89765</v>
      </c>
      <c r="B3851" s="198" t="s">
        <v>3923</v>
      </c>
      <c r="C3851" s="198" t="s">
        <v>143</v>
      </c>
      <c r="D3851" s="199">
        <v>14.25</v>
      </c>
    </row>
    <row r="3852" spans="1:4" ht="13.5" x14ac:dyDescent="0.25">
      <c r="A3852" s="91">
        <v>89766</v>
      </c>
      <c r="B3852" s="198" t="s">
        <v>3924</v>
      </c>
      <c r="C3852" s="198" t="s">
        <v>143</v>
      </c>
      <c r="D3852" s="199">
        <v>19.52</v>
      </c>
    </row>
    <row r="3853" spans="1:4" ht="13.5" x14ac:dyDescent="0.25">
      <c r="A3853" s="91">
        <v>89767</v>
      </c>
      <c r="B3853" s="198" t="s">
        <v>3925</v>
      </c>
      <c r="C3853" s="198" t="s">
        <v>143</v>
      </c>
      <c r="D3853" s="199">
        <v>19.52</v>
      </c>
    </row>
    <row r="3854" spans="1:4" ht="13.5" x14ac:dyDescent="0.25">
      <c r="A3854" s="91">
        <v>89768</v>
      </c>
      <c r="B3854" s="198" t="s">
        <v>3926</v>
      </c>
      <c r="C3854" s="198" t="s">
        <v>143</v>
      </c>
      <c r="D3854" s="199">
        <v>20.55</v>
      </c>
    </row>
    <row r="3855" spans="1:4" ht="13.5" x14ac:dyDescent="0.25">
      <c r="A3855" s="91">
        <v>89769</v>
      </c>
      <c r="B3855" s="198" t="s">
        <v>3927</v>
      </c>
      <c r="C3855" s="198" t="s">
        <v>143</v>
      </c>
      <c r="D3855" s="199">
        <v>43.94</v>
      </c>
    </row>
    <row r="3856" spans="1:4" ht="13.5" x14ac:dyDescent="0.25">
      <c r="A3856" s="91">
        <v>89772</v>
      </c>
      <c r="B3856" s="198" t="s">
        <v>3928</v>
      </c>
      <c r="C3856" s="198" t="s">
        <v>76</v>
      </c>
      <c r="D3856" s="199">
        <v>100.42</v>
      </c>
    </row>
    <row r="3857" spans="1:4" ht="13.5" x14ac:dyDescent="0.25">
      <c r="A3857" s="91">
        <v>89774</v>
      </c>
      <c r="B3857" s="198" t="s">
        <v>3929</v>
      </c>
      <c r="C3857" s="198" t="s">
        <v>143</v>
      </c>
      <c r="D3857" s="199">
        <v>15.8</v>
      </c>
    </row>
    <row r="3858" spans="1:4" ht="13.5" x14ac:dyDescent="0.25">
      <c r="A3858" s="91">
        <v>89776</v>
      </c>
      <c r="B3858" s="198" t="s">
        <v>3930</v>
      </c>
      <c r="C3858" s="198" t="s">
        <v>143</v>
      </c>
      <c r="D3858" s="199">
        <v>22.17</v>
      </c>
    </row>
    <row r="3859" spans="1:4" ht="13.5" x14ac:dyDescent="0.25">
      <c r="A3859" s="91">
        <v>89777</v>
      </c>
      <c r="B3859" s="198" t="s">
        <v>3931</v>
      </c>
      <c r="C3859" s="198" t="s">
        <v>143</v>
      </c>
      <c r="D3859" s="199">
        <v>23.16</v>
      </c>
    </row>
    <row r="3860" spans="1:4" ht="13.5" x14ac:dyDescent="0.25">
      <c r="A3860" s="91">
        <v>89778</v>
      </c>
      <c r="B3860" s="198" t="s">
        <v>3932</v>
      </c>
      <c r="C3860" s="198" t="s">
        <v>143</v>
      </c>
      <c r="D3860" s="199">
        <v>19.829999999999998</v>
      </c>
    </row>
    <row r="3861" spans="1:4" ht="13.5" x14ac:dyDescent="0.25">
      <c r="A3861" s="91">
        <v>89779</v>
      </c>
      <c r="B3861" s="198" t="s">
        <v>3933</v>
      </c>
      <c r="C3861" s="198" t="s">
        <v>143</v>
      </c>
      <c r="D3861" s="199">
        <v>31.63</v>
      </c>
    </row>
    <row r="3862" spans="1:4" ht="13.5" x14ac:dyDescent="0.25">
      <c r="A3862" s="91">
        <v>89780</v>
      </c>
      <c r="B3862" s="198" t="s">
        <v>3934</v>
      </c>
      <c r="C3862" s="198" t="s">
        <v>143</v>
      </c>
      <c r="D3862" s="199">
        <v>23.16</v>
      </c>
    </row>
    <row r="3863" spans="1:4" ht="13.5" x14ac:dyDescent="0.25">
      <c r="A3863" s="91">
        <v>89781</v>
      </c>
      <c r="B3863" s="198" t="s">
        <v>3935</v>
      </c>
      <c r="C3863" s="198" t="s">
        <v>143</v>
      </c>
      <c r="D3863" s="199">
        <v>33.619999999999997</v>
      </c>
    </row>
    <row r="3864" spans="1:4" ht="13.5" x14ac:dyDescent="0.25">
      <c r="A3864" s="91">
        <v>89782</v>
      </c>
      <c r="B3864" s="198" t="s">
        <v>3936</v>
      </c>
      <c r="C3864" s="198" t="s">
        <v>143</v>
      </c>
      <c r="D3864" s="199">
        <v>12.78</v>
      </c>
    </row>
    <row r="3865" spans="1:4" ht="13.5" x14ac:dyDescent="0.25">
      <c r="A3865" s="91">
        <v>89783</v>
      </c>
      <c r="B3865" s="198" t="s">
        <v>3937</v>
      </c>
      <c r="C3865" s="198" t="s">
        <v>143</v>
      </c>
      <c r="D3865" s="199">
        <v>13.08</v>
      </c>
    </row>
    <row r="3866" spans="1:4" ht="13.5" x14ac:dyDescent="0.25">
      <c r="A3866" s="91">
        <v>89784</v>
      </c>
      <c r="B3866" s="198" t="s">
        <v>3938</v>
      </c>
      <c r="C3866" s="198" t="s">
        <v>143</v>
      </c>
      <c r="D3866" s="199">
        <v>20.91</v>
      </c>
    </row>
    <row r="3867" spans="1:4" ht="13.5" x14ac:dyDescent="0.25">
      <c r="A3867" s="91">
        <v>89785</v>
      </c>
      <c r="B3867" s="198" t="s">
        <v>3939</v>
      </c>
      <c r="C3867" s="198" t="s">
        <v>143</v>
      </c>
      <c r="D3867" s="199">
        <v>22.88</v>
      </c>
    </row>
    <row r="3868" spans="1:4" ht="13.5" x14ac:dyDescent="0.25">
      <c r="A3868" s="91">
        <v>89786</v>
      </c>
      <c r="B3868" s="198" t="s">
        <v>3940</v>
      </c>
      <c r="C3868" s="198" t="s">
        <v>143</v>
      </c>
      <c r="D3868" s="199">
        <v>34.75</v>
      </c>
    </row>
    <row r="3869" spans="1:4" ht="13.5" x14ac:dyDescent="0.25">
      <c r="A3869" s="91">
        <v>89787</v>
      </c>
      <c r="B3869" s="198" t="s">
        <v>3941</v>
      </c>
      <c r="C3869" s="198" t="s">
        <v>143</v>
      </c>
      <c r="D3869" s="199">
        <v>33.619999999999997</v>
      </c>
    </row>
    <row r="3870" spans="1:4" ht="13.5" x14ac:dyDescent="0.25">
      <c r="A3870" s="91">
        <v>89788</v>
      </c>
      <c r="B3870" s="198" t="s">
        <v>3942</v>
      </c>
      <c r="C3870" s="198" t="s">
        <v>143</v>
      </c>
      <c r="D3870" s="199">
        <v>63.17</v>
      </c>
    </row>
    <row r="3871" spans="1:4" ht="13.5" x14ac:dyDescent="0.25">
      <c r="A3871" s="91">
        <v>89789</v>
      </c>
      <c r="B3871" s="198" t="s">
        <v>3943</v>
      </c>
      <c r="C3871" s="198" t="s">
        <v>143</v>
      </c>
      <c r="D3871" s="199">
        <v>64.099999999999994</v>
      </c>
    </row>
    <row r="3872" spans="1:4" ht="13.5" x14ac:dyDescent="0.25">
      <c r="A3872" s="91">
        <v>89790</v>
      </c>
      <c r="B3872" s="198" t="s">
        <v>3944</v>
      </c>
      <c r="C3872" s="198" t="s">
        <v>143</v>
      </c>
      <c r="D3872" s="199">
        <v>151.61000000000001</v>
      </c>
    </row>
    <row r="3873" spans="1:4" ht="13.5" x14ac:dyDescent="0.25">
      <c r="A3873" s="91">
        <v>89791</v>
      </c>
      <c r="B3873" s="198" t="s">
        <v>3945</v>
      </c>
      <c r="C3873" s="198" t="s">
        <v>143</v>
      </c>
      <c r="D3873" s="199">
        <v>155.02000000000001</v>
      </c>
    </row>
    <row r="3874" spans="1:4" ht="13.5" x14ac:dyDescent="0.25">
      <c r="A3874" s="91">
        <v>89792</v>
      </c>
      <c r="B3874" s="198" t="s">
        <v>3946</v>
      </c>
      <c r="C3874" s="198" t="s">
        <v>143</v>
      </c>
      <c r="D3874" s="199">
        <v>179.61</v>
      </c>
    </row>
    <row r="3875" spans="1:4" ht="13.5" x14ac:dyDescent="0.25">
      <c r="A3875" s="91">
        <v>89793</v>
      </c>
      <c r="B3875" s="198" t="s">
        <v>3947</v>
      </c>
      <c r="C3875" s="198" t="s">
        <v>143</v>
      </c>
      <c r="D3875" s="199">
        <v>184.2</v>
      </c>
    </row>
    <row r="3876" spans="1:4" ht="13.5" x14ac:dyDescent="0.25">
      <c r="A3876" s="91">
        <v>89794</v>
      </c>
      <c r="B3876" s="198" t="s">
        <v>3948</v>
      </c>
      <c r="C3876" s="198" t="s">
        <v>143</v>
      </c>
      <c r="D3876" s="199">
        <v>16.59</v>
      </c>
    </row>
    <row r="3877" spans="1:4" ht="13.5" x14ac:dyDescent="0.25">
      <c r="A3877" s="91">
        <v>89795</v>
      </c>
      <c r="B3877" s="198" t="s">
        <v>3949</v>
      </c>
      <c r="C3877" s="198" t="s">
        <v>143</v>
      </c>
      <c r="D3877" s="199">
        <v>37.44</v>
      </c>
    </row>
    <row r="3878" spans="1:4" ht="13.5" x14ac:dyDescent="0.25">
      <c r="A3878" s="91">
        <v>89796</v>
      </c>
      <c r="B3878" s="198" t="s">
        <v>3950</v>
      </c>
      <c r="C3878" s="198" t="s">
        <v>143</v>
      </c>
      <c r="D3878" s="199">
        <v>42.86</v>
      </c>
    </row>
    <row r="3879" spans="1:4" ht="13.5" x14ac:dyDescent="0.25">
      <c r="A3879" s="91">
        <v>89797</v>
      </c>
      <c r="B3879" s="198" t="s">
        <v>3951</v>
      </c>
      <c r="C3879" s="198" t="s">
        <v>143</v>
      </c>
      <c r="D3879" s="199">
        <v>49.19</v>
      </c>
    </row>
    <row r="3880" spans="1:4" ht="13.5" x14ac:dyDescent="0.25">
      <c r="A3880" s="91">
        <v>89801</v>
      </c>
      <c r="B3880" s="198" t="s">
        <v>3952</v>
      </c>
      <c r="C3880" s="198" t="s">
        <v>143</v>
      </c>
      <c r="D3880" s="199">
        <v>7.15</v>
      </c>
    </row>
    <row r="3881" spans="1:4" ht="13.5" x14ac:dyDescent="0.25">
      <c r="A3881" s="91">
        <v>89802</v>
      </c>
      <c r="B3881" s="198" t="s">
        <v>3953</v>
      </c>
      <c r="C3881" s="198" t="s">
        <v>143</v>
      </c>
      <c r="D3881" s="199">
        <v>7.84</v>
      </c>
    </row>
    <row r="3882" spans="1:4" ht="13.5" x14ac:dyDescent="0.25">
      <c r="A3882" s="91">
        <v>89803</v>
      </c>
      <c r="B3882" s="198" t="s">
        <v>3954</v>
      </c>
      <c r="C3882" s="198" t="s">
        <v>143</v>
      </c>
      <c r="D3882" s="199">
        <v>15.27</v>
      </c>
    </row>
    <row r="3883" spans="1:4" ht="13.5" x14ac:dyDescent="0.25">
      <c r="A3883" s="91">
        <v>89804</v>
      </c>
      <c r="B3883" s="198" t="s">
        <v>3955</v>
      </c>
      <c r="C3883" s="198" t="s">
        <v>143</v>
      </c>
      <c r="D3883" s="199">
        <v>16.399999999999999</v>
      </c>
    </row>
    <row r="3884" spans="1:4" ht="13.5" x14ac:dyDescent="0.25">
      <c r="A3884" s="91">
        <v>89805</v>
      </c>
      <c r="B3884" s="198" t="s">
        <v>3956</v>
      </c>
      <c r="C3884" s="198" t="s">
        <v>143</v>
      </c>
      <c r="D3884" s="199">
        <v>14.62</v>
      </c>
    </row>
    <row r="3885" spans="1:4" ht="13.5" x14ac:dyDescent="0.25">
      <c r="A3885" s="91">
        <v>89806</v>
      </c>
      <c r="B3885" s="198" t="s">
        <v>3957</v>
      </c>
      <c r="C3885" s="198" t="s">
        <v>143</v>
      </c>
      <c r="D3885" s="199">
        <v>15.6</v>
      </c>
    </row>
    <row r="3886" spans="1:4" ht="13.5" x14ac:dyDescent="0.25">
      <c r="A3886" s="91">
        <v>89807</v>
      </c>
      <c r="B3886" s="198" t="s">
        <v>3958</v>
      </c>
      <c r="C3886" s="198" t="s">
        <v>143</v>
      </c>
      <c r="D3886" s="199">
        <v>28.69</v>
      </c>
    </row>
    <row r="3887" spans="1:4" ht="13.5" x14ac:dyDescent="0.25">
      <c r="A3887" s="91">
        <v>89808</v>
      </c>
      <c r="B3887" s="198" t="s">
        <v>3959</v>
      </c>
      <c r="C3887" s="198" t="s">
        <v>143</v>
      </c>
      <c r="D3887" s="199">
        <v>42.8</v>
      </c>
    </row>
    <row r="3888" spans="1:4" ht="13.5" x14ac:dyDescent="0.25">
      <c r="A3888" s="91">
        <v>89809</v>
      </c>
      <c r="B3888" s="198" t="s">
        <v>3960</v>
      </c>
      <c r="C3888" s="198" t="s">
        <v>143</v>
      </c>
      <c r="D3888" s="199">
        <v>19.649999999999999</v>
      </c>
    </row>
    <row r="3889" spans="1:4" ht="13.5" x14ac:dyDescent="0.25">
      <c r="A3889" s="91">
        <v>89810</v>
      </c>
      <c r="B3889" s="198" t="s">
        <v>3961</v>
      </c>
      <c r="C3889" s="198" t="s">
        <v>143</v>
      </c>
      <c r="D3889" s="199">
        <v>19.59</v>
      </c>
    </row>
    <row r="3890" spans="1:4" ht="13.5" x14ac:dyDescent="0.25">
      <c r="A3890" s="91">
        <v>89811</v>
      </c>
      <c r="B3890" s="198" t="s">
        <v>3962</v>
      </c>
      <c r="C3890" s="198" t="s">
        <v>143</v>
      </c>
      <c r="D3890" s="199">
        <v>34.950000000000003</v>
      </c>
    </row>
    <row r="3891" spans="1:4" ht="13.5" x14ac:dyDescent="0.25">
      <c r="A3891" s="91">
        <v>89812</v>
      </c>
      <c r="B3891" s="198" t="s">
        <v>3963</v>
      </c>
      <c r="C3891" s="198" t="s">
        <v>143</v>
      </c>
      <c r="D3891" s="199">
        <v>62.11</v>
      </c>
    </row>
    <row r="3892" spans="1:4" ht="13.5" x14ac:dyDescent="0.25">
      <c r="A3892" s="91">
        <v>89813</v>
      </c>
      <c r="B3892" s="198" t="s">
        <v>3964</v>
      </c>
      <c r="C3892" s="198" t="s">
        <v>143</v>
      </c>
      <c r="D3892" s="199">
        <v>7.09</v>
      </c>
    </row>
    <row r="3893" spans="1:4" ht="13.5" x14ac:dyDescent="0.25">
      <c r="A3893" s="91">
        <v>89814</v>
      </c>
      <c r="B3893" s="198" t="s">
        <v>3965</v>
      </c>
      <c r="C3893" s="198" t="s">
        <v>143</v>
      </c>
      <c r="D3893" s="199">
        <v>15.33</v>
      </c>
    </row>
    <row r="3894" spans="1:4" ht="13.5" x14ac:dyDescent="0.25">
      <c r="A3894" s="91">
        <v>89815</v>
      </c>
      <c r="B3894" s="198" t="s">
        <v>3966</v>
      </c>
      <c r="C3894" s="198" t="s">
        <v>143</v>
      </c>
      <c r="D3894" s="199">
        <v>25.99</v>
      </c>
    </row>
    <row r="3895" spans="1:4" ht="13.5" x14ac:dyDescent="0.25">
      <c r="A3895" s="91">
        <v>89816</v>
      </c>
      <c r="B3895" s="198" t="s">
        <v>3967</v>
      </c>
      <c r="C3895" s="198" t="s">
        <v>143</v>
      </c>
      <c r="D3895" s="199">
        <v>36.07</v>
      </c>
    </row>
    <row r="3896" spans="1:4" ht="13.5" x14ac:dyDescent="0.25">
      <c r="A3896" s="91">
        <v>89817</v>
      </c>
      <c r="B3896" s="198" t="s">
        <v>3968</v>
      </c>
      <c r="C3896" s="198" t="s">
        <v>143</v>
      </c>
      <c r="D3896" s="199">
        <v>12.46</v>
      </c>
    </row>
    <row r="3897" spans="1:4" ht="13.5" x14ac:dyDescent="0.25">
      <c r="A3897" s="91">
        <v>89818</v>
      </c>
      <c r="B3897" s="198" t="s">
        <v>3969</v>
      </c>
      <c r="C3897" s="198" t="s">
        <v>143</v>
      </c>
      <c r="D3897" s="199">
        <v>135.78</v>
      </c>
    </row>
    <row r="3898" spans="1:4" ht="13.5" x14ac:dyDescent="0.25">
      <c r="A3898" s="91">
        <v>89819</v>
      </c>
      <c r="B3898" s="198" t="s">
        <v>3970</v>
      </c>
      <c r="C3898" s="198" t="s">
        <v>143</v>
      </c>
      <c r="D3898" s="199">
        <v>18.829999999999998</v>
      </c>
    </row>
    <row r="3899" spans="1:4" ht="13.5" x14ac:dyDescent="0.25">
      <c r="A3899" s="91">
        <v>89820</v>
      </c>
      <c r="B3899" s="198" t="s">
        <v>3971</v>
      </c>
      <c r="C3899" s="198" t="s">
        <v>143</v>
      </c>
      <c r="D3899" s="199">
        <v>28.01</v>
      </c>
    </row>
    <row r="3900" spans="1:4" ht="13.5" x14ac:dyDescent="0.25">
      <c r="A3900" s="91">
        <v>89821</v>
      </c>
      <c r="B3900" s="198" t="s">
        <v>3972</v>
      </c>
      <c r="C3900" s="198" t="s">
        <v>143</v>
      </c>
      <c r="D3900" s="199">
        <v>15.54</v>
      </c>
    </row>
    <row r="3901" spans="1:4" ht="13.5" x14ac:dyDescent="0.25">
      <c r="A3901" s="91">
        <v>89822</v>
      </c>
      <c r="B3901" s="198" t="s">
        <v>3973</v>
      </c>
      <c r="C3901" s="198" t="s">
        <v>143</v>
      </c>
      <c r="D3901" s="199">
        <v>21.48</v>
      </c>
    </row>
    <row r="3902" spans="1:4" ht="13.5" x14ac:dyDescent="0.25">
      <c r="A3902" s="91">
        <v>89823</v>
      </c>
      <c r="B3902" s="198" t="s">
        <v>3974</v>
      </c>
      <c r="C3902" s="198" t="s">
        <v>143</v>
      </c>
      <c r="D3902" s="199">
        <v>27.34</v>
      </c>
    </row>
    <row r="3903" spans="1:4" ht="13.5" x14ac:dyDescent="0.25">
      <c r="A3903" s="91">
        <v>89824</v>
      </c>
      <c r="B3903" s="198" t="s">
        <v>3975</v>
      </c>
      <c r="C3903" s="198" t="s">
        <v>143</v>
      </c>
      <c r="D3903" s="199">
        <v>34.880000000000003</v>
      </c>
    </row>
    <row r="3904" spans="1:4" ht="13.5" x14ac:dyDescent="0.25">
      <c r="A3904" s="91">
        <v>89825</v>
      </c>
      <c r="B3904" s="198" t="s">
        <v>3976</v>
      </c>
      <c r="C3904" s="198" t="s">
        <v>143</v>
      </c>
      <c r="D3904" s="199">
        <v>15.66</v>
      </c>
    </row>
    <row r="3905" spans="1:4" ht="13.5" x14ac:dyDescent="0.25">
      <c r="A3905" s="91">
        <v>89826</v>
      </c>
      <c r="B3905" s="198" t="s">
        <v>3977</v>
      </c>
      <c r="C3905" s="198" t="s">
        <v>143</v>
      </c>
      <c r="D3905" s="199">
        <v>139.15</v>
      </c>
    </row>
    <row r="3906" spans="1:4" ht="13.5" x14ac:dyDescent="0.25">
      <c r="A3906" s="91">
        <v>89827</v>
      </c>
      <c r="B3906" s="198" t="s">
        <v>3978</v>
      </c>
      <c r="C3906" s="198" t="s">
        <v>143</v>
      </c>
      <c r="D3906" s="199">
        <v>17.63</v>
      </c>
    </row>
    <row r="3907" spans="1:4" ht="13.5" x14ac:dyDescent="0.25">
      <c r="A3907" s="91">
        <v>89828</v>
      </c>
      <c r="B3907" s="198" t="s">
        <v>3979</v>
      </c>
      <c r="C3907" s="198" t="s">
        <v>143</v>
      </c>
      <c r="D3907" s="199">
        <v>51.4</v>
      </c>
    </row>
    <row r="3908" spans="1:4" ht="13.5" x14ac:dyDescent="0.25">
      <c r="A3908" s="91">
        <v>89829</v>
      </c>
      <c r="B3908" s="198" t="s">
        <v>3980</v>
      </c>
      <c r="C3908" s="198" t="s">
        <v>143</v>
      </c>
      <c r="D3908" s="199">
        <v>28.09</v>
      </c>
    </row>
    <row r="3909" spans="1:4" ht="13.5" x14ac:dyDescent="0.25">
      <c r="A3909" s="91">
        <v>89830</v>
      </c>
      <c r="B3909" s="198" t="s">
        <v>3981</v>
      </c>
      <c r="C3909" s="198" t="s">
        <v>143</v>
      </c>
      <c r="D3909" s="199">
        <v>30.78</v>
      </c>
    </row>
    <row r="3910" spans="1:4" ht="13.5" x14ac:dyDescent="0.25">
      <c r="A3910" s="91">
        <v>89831</v>
      </c>
      <c r="B3910" s="198" t="s">
        <v>3982</v>
      </c>
      <c r="C3910" s="198" t="s">
        <v>143</v>
      </c>
      <c r="D3910" s="199">
        <v>165.73</v>
      </c>
    </row>
    <row r="3911" spans="1:4" ht="13.5" x14ac:dyDescent="0.25">
      <c r="A3911" s="91">
        <v>89832</v>
      </c>
      <c r="B3911" s="198" t="s">
        <v>3983</v>
      </c>
      <c r="C3911" s="198" t="s">
        <v>143</v>
      </c>
      <c r="D3911" s="199">
        <v>36.4</v>
      </c>
    </row>
    <row r="3912" spans="1:4" ht="13.5" x14ac:dyDescent="0.25">
      <c r="A3912" s="91">
        <v>89833</v>
      </c>
      <c r="B3912" s="198" t="s">
        <v>3984</v>
      </c>
      <c r="C3912" s="198" t="s">
        <v>143</v>
      </c>
      <c r="D3912" s="199">
        <v>34.770000000000003</v>
      </c>
    </row>
    <row r="3913" spans="1:4" ht="13.5" x14ac:dyDescent="0.25">
      <c r="A3913" s="91">
        <v>89834</v>
      </c>
      <c r="B3913" s="198" t="s">
        <v>3985</v>
      </c>
      <c r="C3913" s="198" t="s">
        <v>143</v>
      </c>
      <c r="D3913" s="199">
        <v>41.1</v>
      </c>
    </row>
    <row r="3914" spans="1:4" ht="13.5" x14ac:dyDescent="0.25">
      <c r="A3914" s="91">
        <v>89835</v>
      </c>
      <c r="B3914" s="198" t="s">
        <v>3986</v>
      </c>
      <c r="C3914" s="198" t="s">
        <v>143</v>
      </c>
      <c r="D3914" s="199">
        <v>36.729999999999997</v>
      </c>
    </row>
    <row r="3915" spans="1:4" ht="13.5" x14ac:dyDescent="0.25">
      <c r="A3915" s="91">
        <v>89836</v>
      </c>
      <c r="B3915" s="198" t="s">
        <v>3987</v>
      </c>
      <c r="C3915" s="198" t="s">
        <v>143</v>
      </c>
      <c r="D3915" s="199">
        <v>223.62</v>
      </c>
    </row>
    <row r="3916" spans="1:4" ht="13.5" x14ac:dyDescent="0.25">
      <c r="A3916" s="91">
        <v>89837</v>
      </c>
      <c r="B3916" s="198" t="s">
        <v>3988</v>
      </c>
      <c r="C3916" s="198" t="s">
        <v>143</v>
      </c>
      <c r="D3916" s="199">
        <v>113.42</v>
      </c>
    </row>
    <row r="3917" spans="1:4" ht="13.5" x14ac:dyDescent="0.25">
      <c r="A3917" s="91">
        <v>89838</v>
      </c>
      <c r="B3917" s="198" t="s">
        <v>3989</v>
      </c>
      <c r="C3917" s="198" t="s">
        <v>143</v>
      </c>
      <c r="D3917" s="199">
        <v>124.43</v>
      </c>
    </row>
    <row r="3918" spans="1:4" ht="13.5" x14ac:dyDescent="0.25">
      <c r="A3918" s="91">
        <v>89839</v>
      </c>
      <c r="B3918" s="198" t="s">
        <v>3990</v>
      </c>
      <c r="C3918" s="198" t="s">
        <v>143</v>
      </c>
      <c r="D3918" s="199">
        <v>164.24</v>
      </c>
    </row>
    <row r="3919" spans="1:4" ht="13.5" x14ac:dyDescent="0.25">
      <c r="A3919" s="91">
        <v>89840</v>
      </c>
      <c r="B3919" s="198" t="s">
        <v>3991</v>
      </c>
      <c r="C3919" s="198" t="s">
        <v>143</v>
      </c>
      <c r="D3919" s="199">
        <v>145.94999999999999</v>
      </c>
    </row>
    <row r="3920" spans="1:4" ht="13.5" x14ac:dyDescent="0.25">
      <c r="A3920" s="91">
        <v>89841</v>
      </c>
      <c r="B3920" s="198" t="s">
        <v>3992</v>
      </c>
      <c r="C3920" s="198" t="s">
        <v>143</v>
      </c>
      <c r="D3920" s="199">
        <v>240.69</v>
      </c>
    </row>
    <row r="3921" spans="1:4" ht="13.5" x14ac:dyDescent="0.25">
      <c r="A3921" s="91">
        <v>89842</v>
      </c>
      <c r="B3921" s="198" t="s">
        <v>3993</v>
      </c>
      <c r="C3921" s="198" t="s">
        <v>143</v>
      </c>
      <c r="D3921" s="199">
        <v>41.75</v>
      </c>
    </row>
    <row r="3922" spans="1:4" ht="13.5" x14ac:dyDescent="0.25">
      <c r="A3922" s="91">
        <v>89844</v>
      </c>
      <c r="B3922" s="198" t="s">
        <v>3994</v>
      </c>
      <c r="C3922" s="198" t="s">
        <v>143</v>
      </c>
      <c r="D3922" s="199">
        <v>52.86</v>
      </c>
    </row>
    <row r="3923" spans="1:4" ht="13.5" x14ac:dyDescent="0.25">
      <c r="A3923" s="91">
        <v>89845</v>
      </c>
      <c r="B3923" s="198" t="s">
        <v>3995</v>
      </c>
      <c r="C3923" s="198" t="s">
        <v>143</v>
      </c>
      <c r="D3923" s="199">
        <v>80.510000000000005</v>
      </c>
    </row>
    <row r="3924" spans="1:4" ht="13.5" x14ac:dyDescent="0.25">
      <c r="A3924" s="91">
        <v>89846</v>
      </c>
      <c r="B3924" s="198" t="s">
        <v>3996</v>
      </c>
      <c r="C3924" s="198" t="s">
        <v>143</v>
      </c>
      <c r="D3924" s="199">
        <v>175.98</v>
      </c>
    </row>
    <row r="3925" spans="1:4" ht="13.5" x14ac:dyDescent="0.25">
      <c r="A3925" s="91">
        <v>89847</v>
      </c>
      <c r="B3925" s="198" t="s">
        <v>3997</v>
      </c>
      <c r="C3925" s="198" t="s">
        <v>143</v>
      </c>
      <c r="D3925" s="199">
        <v>217.77</v>
      </c>
    </row>
    <row r="3926" spans="1:4" ht="13.5" x14ac:dyDescent="0.25">
      <c r="A3926" s="91">
        <v>89850</v>
      </c>
      <c r="B3926" s="198" t="s">
        <v>3998</v>
      </c>
      <c r="C3926" s="198" t="s">
        <v>143</v>
      </c>
      <c r="D3926" s="199">
        <v>25.36</v>
      </c>
    </row>
    <row r="3927" spans="1:4" ht="13.5" x14ac:dyDescent="0.25">
      <c r="A3927" s="91">
        <v>89851</v>
      </c>
      <c r="B3927" s="198" t="s">
        <v>3999</v>
      </c>
      <c r="C3927" s="198" t="s">
        <v>143</v>
      </c>
      <c r="D3927" s="199">
        <v>25.3</v>
      </c>
    </row>
    <row r="3928" spans="1:4" ht="13.5" x14ac:dyDescent="0.25">
      <c r="A3928" s="91">
        <v>89852</v>
      </c>
      <c r="B3928" s="198" t="s">
        <v>4000</v>
      </c>
      <c r="C3928" s="198" t="s">
        <v>143</v>
      </c>
      <c r="D3928" s="199">
        <v>40.659999999999997</v>
      </c>
    </row>
    <row r="3929" spans="1:4" ht="13.5" x14ac:dyDescent="0.25">
      <c r="A3929" s="91">
        <v>89853</v>
      </c>
      <c r="B3929" s="198" t="s">
        <v>4001</v>
      </c>
      <c r="C3929" s="198" t="s">
        <v>143</v>
      </c>
      <c r="D3929" s="199">
        <v>67.819999999999993</v>
      </c>
    </row>
    <row r="3930" spans="1:4" ht="13.5" x14ac:dyDescent="0.25">
      <c r="A3930" s="91">
        <v>89854</v>
      </c>
      <c r="B3930" s="198" t="s">
        <v>4002</v>
      </c>
      <c r="C3930" s="198" t="s">
        <v>143</v>
      </c>
      <c r="D3930" s="199">
        <v>86.77</v>
      </c>
    </row>
    <row r="3931" spans="1:4" ht="13.5" x14ac:dyDescent="0.25">
      <c r="A3931" s="91">
        <v>89855</v>
      </c>
      <c r="B3931" s="198" t="s">
        <v>4003</v>
      </c>
      <c r="C3931" s="198" t="s">
        <v>143</v>
      </c>
      <c r="D3931" s="199">
        <v>92.24</v>
      </c>
    </row>
    <row r="3932" spans="1:4" ht="13.5" x14ac:dyDescent="0.25">
      <c r="A3932" s="91">
        <v>89856</v>
      </c>
      <c r="B3932" s="198" t="s">
        <v>4004</v>
      </c>
      <c r="C3932" s="198" t="s">
        <v>143</v>
      </c>
      <c r="D3932" s="199">
        <v>19.350000000000001</v>
      </c>
    </row>
    <row r="3933" spans="1:4" ht="13.5" x14ac:dyDescent="0.25">
      <c r="A3933" s="91">
        <v>89857</v>
      </c>
      <c r="B3933" s="198" t="s">
        <v>4005</v>
      </c>
      <c r="C3933" s="198" t="s">
        <v>143</v>
      </c>
      <c r="D3933" s="199">
        <v>31.15</v>
      </c>
    </row>
    <row r="3934" spans="1:4" ht="13.5" x14ac:dyDescent="0.25">
      <c r="A3934" s="91">
        <v>89859</v>
      </c>
      <c r="B3934" s="198" t="s">
        <v>4006</v>
      </c>
      <c r="C3934" s="198" t="s">
        <v>143</v>
      </c>
      <c r="D3934" s="199">
        <v>79.63</v>
      </c>
    </row>
    <row r="3935" spans="1:4" ht="13.5" x14ac:dyDescent="0.25">
      <c r="A3935" s="91">
        <v>89860</v>
      </c>
      <c r="B3935" s="198" t="s">
        <v>4007</v>
      </c>
      <c r="C3935" s="198" t="s">
        <v>143</v>
      </c>
      <c r="D3935" s="199">
        <v>42.38</v>
      </c>
    </row>
    <row r="3936" spans="1:4" ht="13.5" x14ac:dyDescent="0.25">
      <c r="A3936" s="91">
        <v>89861</v>
      </c>
      <c r="B3936" s="198" t="s">
        <v>4008</v>
      </c>
      <c r="C3936" s="198" t="s">
        <v>143</v>
      </c>
      <c r="D3936" s="199">
        <v>48.71</v>
      </c>
    </row>
    <row r="3937" spans="1:4" ht="13.5" x14ac:dyDescent="0.25">
      <c r="A3937" s="91">
        <v>89862</v>
      </c>
      <c r="B3937" s="198" t="s">
        <v>4009</v>
      </c>
      <c r="C3937" s="198" t="s">
        <v>143</v>
      </c>
      <c r="D3937" s="199">
        <v>92.08</v>
      </c>
    </row>
    <row r="3938" spans="1:4" ht="13.5" x14ac:dyDescent="0.25">
      <c r="A3938" s="91">
        <v>89863</v>
      </c>
      <c r="B3938" s="198" t="s">
        <v>4010</v>
      </c>
      <c r="C3938" s="198" t="s">
        <v>143</v>
      </c>
      <c r="D3938" s="199">
        <v>197.78</v>
      </c>
    </row>
    <row r="3939" spans="1:4" ht="13.5" x14ac:dyDescent="0.25">
      <c r="A3939" s="91">
        <v>89866</v>
      </c>
      <c r="B3939" s="198" t="s">
        <v>4011</v>
      </c>
      <c r="C3939" s="198" t="s">
        <v>143</v>
      </c>
      <c r="D3939" s="199">
        <v>5.33</v>
      </c>
    </row>
    <row r="3940" spans="1:4" ht="13.5" x14ac:dyDescent="0.25">
      <c r="A3940" s="91">
        <v>89867</v>
      </c>
      <c r="B3940" s="198" t="s">
        <v>4012</v>
      </c>
      <c r="C3940" s="198" t="s">
        <v>143</v>
      </c>
      <c r="D3940" s="199">
        <v>6.21</v>
      </c>
    </row>
    <row r="3941" spans="1:4" ht="13.5" x14ac:dyDescent="0.25">
      <c r="A3941" s="91">
        <v>89868</v>
      </c>
      <c r="B3941" s="198" t="s">
        <v>4013</v>
      </c>
      <c r="C3941" s="198" t="s">
        <v>143</v>
      </c>
      <c r="D3941" s="199">
        <v>3.96</v>
      </c>
    </row>
    <row r="3942" spans="1:4" ht="13.5" x14ac:dyDescent="0.25">
      <c r="A3942" s="91">
        <v>89869</v>
      </c>
      <c r="B3942" s="198" t="s">
        <v>4014</v>
      </c>
      <c r="C3942" s="198" t="s">
        <v>143</v>
      </c>
      <c r="D3942" s="199">
        <v>8.6</v>
      </c>
    </row>
    <row r="3943" spans="1:4" ht="13.5" x14ac:dyDescent="0.25">
      <c r="A3943" s="91">
        <v>89979</v>
      </c>
      <c r="B3943" s="198" t="s">
        <v>4015</v>
      </c>
      <c r="C3943" s="198" t="s">
        <v>143</v>
      </c>
      <c r="D3943" s="199">
        <v>28.43</v>
      </c>
    </row>
    <row r="3944" spans="1:4" ht="13.5" x14ac:dyDescent="0.25">
      <c r="A3944" s="91">
        <v>89980</v>
      </c>
      <c r="B3944" s="198" t="s">
        <v>4016</v>
      </c>
      <c r="C3944" s="198" t="s">
        <v>143</v>
      </c>
      <c r="D3944" s="199">
        <v>10.82</v>
      </c>
    </row>
    <row r="3945" spans="1:4" ht="13.5" x14ac:dyDescent="0.25">
      <c r="A3945" s="91">
        <v>89981</v>
      </c>
      <c r="B3945" s="198" t="s">
        <v>4017</v>
      </c>
      <c r="C3945" s="198" t="s">
        <v>143</v>
      </c>
      <c r="D3945" s="199">
        <v>25.03</v>
      </c>
    </row>
    <row r="3946" spans="1:4" ht="13.5" x14ac:dyDescent="0.25">
      <c r="A3946" s="91">
        <v>90373</v>
      </c>
      <c r="B3946" s="198" t="s">
        <v>4018</v>
      </c>
      <c r="C3946" s="198" t="s">
        <v>143</v>
      </c>
      <c r="D3946" s="199">
        <v>15.4</v>
      </c>
    </row>
    <row r="3947" spans="1:4" ht="13.5" x14ac:dyDescent="0.25">
      <c r="A3947" s="91">
        <v>90374</v>
      </c>
      <c r="B3947" s="198" t="s">
        <v>4019</v>
      </c>
      <c r="C3947" s="198" t="s">
        <v>143</v>
      </c>
      <c r="D3947" s="199">
        <v>24.06</v>
      </c>
    </row>
    <row r="3948" spans="1:4" ht="13.5" x14ac:dyDescent="0.25">
      <c r="A3948" s="91">
        <v>90375</v>
      </c>
      <c r="B3948" s="198" t="s">
        <v>4020</v>
      </c>
      <c r="C3948" s="198" t="s">
        <v>143</v>
      </c>
      <c r="D3948" s="199">
        <v>9.5299999999999994</v>
      </c>
    </row>
    <row r="3949" spans="1:4" ht="13.5" x14ac:dyDescent="0.25">
      <c r="A3949" s="91">
        <v>92287</v>
      </c>
      <c r="B3949" s="198" t="s">
        <v>4021</v>
      </c>
      <c r="C3949" s="198" t="s">
        <v>143</v>
      </c>
      <c r="D3949" s="199">
        <v>19.170000000000002</v>
      </c>
    </row>
    <row r="3950" spans="1:4" ht="13.5" x14ac:dyDescent="0.25">
      <c r="A3950" s="91">
        <v>92288</v>
      </c>
      <c r="B3950" s="198" t="s">
        <v>4022</v>
      </c>
      <c r="C3950" s="198" t="s">
        <v>143</v>
      </c>
      <c r="D3950" s="199">
        <v>29.75</v>
      </c>
    </row>
    <row r="3951" spans="1:4" ht="13.5" x14ac:dyDescent="0.25">
      <c r="A3951" s="91">
        <v>92289</v>
      </c>
      <c r="B3951" s="198" t="s">
        <v>4023</v>
      </c>
      <c r="C3951" s="198" t="s">
        <v>143</v>
      </c>
      <c r="D3951" s="199">
        <v>52.49</v>
      </c>
    </row>
    <row r="3952" spans="1:4" ht="13.5" x14ac:dyDescent="0.25">
      <c r="A3952" s="91">
        <v>92290</v>
      </c>
      <c r="B3952" s="198" t="s">
        <v>4024</v>
      </c>
      <c r="C3952" s="198" t="s">
        <v>143</v>
      </c>
      <c r="D3952" s="199">
        <v>79.959999999999994</v>
      </c>
    </row>
    <row r="3953" spans="1:4" ht="13.5" x14ac:dyDescent="0.25">
      <c r="A3953" s="91">
        <v>92291</v>
      </c>
      <c r="B3953" s="198" t="s">
        <v>4025</v>
      </c>
      <c r="C3953" s="198" t="s">
        <v>143</v>
      </c>
      <c r="D3953" s="199">
        <v>122.69</v>
      </c>
    </row>
    <row r="3954" spans="1:4" ht="13.5" x14ac:dyDescent="0.25">
      <c r="A3954" s="91">
        <v>92292</v>
      </c>
      <c r="B3954" s="198" t="s">
        <v>4026</v>
      </c>
      <c r="C3954" s="198" t="s">
        <v>143</v>
      </c>
      <c r="D3954" s="199">
        <v>384.94</v>
      </c>
    </row>
    <row r="3955" spans="1:4" ht="13.5" x14ac:dyDescent="0.25">
      <c r="A3955" s="91">
        <v>92293</v>
      </c>
      <c r="B3955" s="198" t="s">
        <v>4027</v>
      </c>
      <c r="C3955" s="198" t="s">
        <v>143</v>
      </c>
      <c r="D3955" s="199">
        <v>10.98</v>
      </c>
    </row>
    <row r="3956" spans="1:4" ht="13.5" x14ac:dyDescent="0.25">
      <c r="A3956" s="91">
        <v>92294</v>
      </c>
      <c r="B3956" s="198" t="s">
        <v>4028</v>
      </c>
      <c r="C3956" s="198" t="s">
        <v>143</v>
      </c>
      <c r="D3956" s="199">
        <v>18.22</v>
      </c>
    </row>
    <row r="3957" spans="1:4" ht="13.5" x14ac:dyDescent="0.25">
      <c r="A3957" s="91">
        <v>92295</v>
      </c>
      <c r="B3957" s="198" t="s">
        <v>4029</v>
      </c>
      <c r="C3957" s="198" t="s">
        <v>143</v>
      </c>
      <c r="D3957" s="199">
        <v>34.15</v>
      </c>
    </row>
    <row r="3958" spans="1:4" ht="13.5" x14ac:dyDescent="0.25">
      <c r="A3958" s="91">
        <v>92296</v>
      </c>
      <c r="B3958" s="198" t="s">
        <v>4030</v>
      </c>
      <c r="C3958" s="198" t="s">
        <v>143</v>
      </c>
      <c r="D3958" s="199">
        <v>45.56</v>
      </c>
    </row>
    <row r="3959" spans="1:4" ht="13.5" x14ac:dyDescent="0.25">
      <c r="A3959" s="91">
        <v>92297</v>
      </c>
      <c r="B3959" s="198" t="s">
        <v>4031</v>
      </c>
      <c r="C3959" s="198" t="s">
        <v>143</v>
      </c>
      <c r="D3959" s="199">
        <v>70.569999999999993</v>
      </c>
    </row>
    <row r="3960" spans="1:4" ht="13.5" x14ac:dyDescent="0.25">
      <c r="A3960" s="91">
        <v>92298</v>
      </c>
      <c r="B3960" s="198" t="s">
        <v>4032</v>
      </c>
      <c r="C3960" s="198" t="s">
        <v>143</v>
      </c>
      <c r="D3960" s="199">
        <v>199.08</v>
      </c>
    </row>
    <row r="3961" spans="1:4" ht="13.5" x14ac:dyDescent="0.25">
      <c r="A3961" s="91">
        <v>92299</v>
      </c>
      <c r="B3961" s="198" t="s">
        <v>4033</v>
      </c>
      <c r="C3961" s="198" t="s">
        <v>143</v>
      </c>
      <c r="D3961" s="199">
        <v>25.26</v>
      </c>
    </row>
    <row r="3962" spans="1:4" ht="13.5" x14ac:dyDescent="0.25">
      <c r="A3962" s="91">
        <v>92300</v>
      </c>
      <c r="B3962" s="198" t="s">
        <v>4034</v>
      </c>
      <c r="C3962" s="198" t="s">
        <v>143</v>
      </c>
      <c r="D3962" s="199">
        <v>37.85</v>
      </c>
    </row>
    <row r="3963" spans="1:4" ht="13.5" x14ac:dyDescent="0.25">
      <c r="A3963" s="91">
        <v>92301</v>
      </c>
      <c r="B3963" s="198" t="s">
        <v>4035</v>
      </c>
      <c r="C3963" s="198" t="s">
        <v>143</v>
      </c>
      <c r="D3963" s="199">
        <v>74.709999999999994</v>
      </c>
    </row>
    <row r="3964" spans="1:4" ht="13.5" x14ac:dyDescent="0.25">
      <c r="A3964" s="91">
        <v>92302</v>
      </c>
      <c r="B3964" s="198" t="s">
        <v>4036</v>
      </c>
      <c r="C3964" s="198" t="s">
        <v>143</v>
      </c>
      <c r="D3964" s="199">
        <v>99.07</v>
      </c>
    </row>
    <row r="3965" spans="1:4" ht="13.5" x14ac:dyDescent="0.25">
      <c r="A3965" s="91">
        <v>92303</v>
      </c>
      <c r="B3965" s="198" t="s">
        <v>4037</v>
      </c>
      <c r="C3965" s="198" t="s">
        <v>143</v>
      </c>
      <c r="D3965" s="199">
        <v>182</v>
      </c>
    </row>
    <row r="3966" spans="1:4" ht="13.5" x14ac:dyDescent="0.25">
      <c r="A3966" s="91">
        <v>92304</v>
      </c>
      <c r="B3966" s="198" t="s">
        <v>4038</v>
      </c>
      <c r="C3966" s="198" t="s">
        <v>143</v>
      </c>
      <c r="D3966" s="199">
        <v>474.95</v>
      </c>
    </row>
    <row r="3967" spans="1:4" ht="13.5" x14ac:dyDescent="0.25">
      <c r="A3967" s="91">
        <v>92311</v>
      </c>
      <c r="B3967" s="198" t="s">
        <v>4039</v>
      </c>
      <c r="C3967" s="198" t="s">
        <v>143</v>
      </c>
      <c r="D3967" s="199">
        <v>13.29</v>
      </c>
    </row>
    <row r="3968" spans="1:4" ht="13.5" x14ac:dyDescent="0.25">
      <c r="A3968" s="91">
        <v>92312</v>
      </c>
      <c r="B3968" s="198" t="s">
        <v>4040</v>
      </c>
      <c r="C3968" s="198" t="s">
        <v>143</v>
      </c>
      <c r="D3968" s="199">
        <v>22.13</v>
      </c>
    </row>
    <row r="3969" spans="1:4" ht="13.5" x14ac:dyDescent="0.25">
      <c r="A3969" s="91">
        <v>92313</v>
      </c>
      <c r="B3969" s="198" t="s">
        <v>4041</v>
      </c>
      <c r="C3969" s="198" t="s">
        <v>143</v>
      </c>
      <c r="D3969" s="199">
        <v>32.72</v>
      </c>
    </row>
    <row r="3970" spans="1:4" ht="13.5" x14ac:dyDescent="0.25">
      <c r="A3970" s="91">
        <v>92314</v>
      </c>
      <c r="B3970" s="198" t="s">
        <v>4042</v>
      </c>
      <c r="C3970" s="198" t="s">
        <v>143</v>
      </c>
      <c r="D3970" s="199">
        <v>8.61</v>
      </c>
    </row>
    <row r="3971" spans="1:4" ht="13.5" x14ac:dyDescent="0.25">
      <c r="A3971" s="91">
        <v>92315</v>
      </c>
      <c r="B3971" s="198" t="s">
        <v>4043</v>
      </c>
      <c r="C3971" s="198" t="s">
        <v>143</v>
      </c>
      <c r="D3971" s="199">
        <v>12.98</v>
      </c>
    </row>
    <row r="3972" spans="1:4" ht="13.5" x14ac:dyDescent="0.25">
      <c r="A3972" s="91">
        <v>92316</v>
      </c>
      <c r="B3972" s="198" t="s">
        <v>4044</v>
      </c>
      <c r="C3972" s="198" t="s">
        <v>143</v>
      </c>
      <c r="D3972" s="199">
        <v>20.25</v>
      </c>
    </row>
    <row r="3973" spans="1:4" ht="13.5" x14ac:dyDescent="0.25">
      <c r="A3973" s="91">
        <v>92317</v>
      </c>
      <c r="B3973" s="198" t="s">
        <v>4045</v>
      </c>
      <c r="C3973" s="198" t="s">
        <v>143</v>
      </c>
      <c r="D3973" s="199">
        <v>18.079999999999998</v>
      </c>
    </row>
    <row r="3974" spans="1:4" ht="13.5" x14ac:dyDescent="0.25">
      <c r="A3974" s="91">
        <v>92318</v>
      </c>
      <c r="B3974" s="198" t="s">
        <v>4046</v>
      </c>
      <c r="C3974" s="198" t="s">
        <v>143</v>
      </c>
      <c r="D3974" s="199">
        <v>29.23</v>
      </c>
    </row>
    <row r="3975" spans="1:4" ht="13.5" x14ac:dyDescent="0.25">
      <c r="A3975" s="91">
        <v>92319</v>
      </c>
      <c r="B3975" s="198" t="s">
        <v>4047</v>
      </c>
      <c r="C3975" s="198" t="s">
        <v>143</v>
      </c>
      <c r="D3975" s="199">
        <v>41.83</v>
      </c>
    </row>
    <row r="3976" spans="1:4" ht="13.5" x14ac:dyDescent="0.25">
      <c r="A3976" s="91">
        <v>92326</v>
      </c>
      <c r="B3976" s="198" t="s">
        <v>4048</v>
      </c>
      <c r="C3976" s="198" t="s">
        <v>143</v>
      </c>
      <c r="D3976" s="199">
        <v>14.48</v>
      </c>
    </row>
    <row r="3977" spans="1:4" ht="13.5" x14ac:dyDescent="0.25">
      <c r="A3977" s="91">
        <v>92327</v>
      </c>
      <c r="B3977" s="198" t="s">
        <v>4049</v>
      </c>
      <c r="C3977" s="198" t="s">
        <v>143</v>
      </c>
      <c r="D3977" s="199">
        <v>24.88</v>
      </c>
    </row>
    <row r="3978" spans="1:4" ht="13.5" x14ac:dyDescent="0.25">
      <c r="A3978" s="91">
        <v>92328</v>
      </c>
      <c r="B3978" s="198" t="s">
        <v>4050</v>
      </c>
      <c r="C3978" s="198" t="s">
        <v>143</v>
      </c>
      <c r="D3978" s="199">
        <v>37.590000000000003</v>
      </c>
    </row>
    <row r="3979" spans="1:4" ht="13.5" x14ac:dyDescent="0.25">
      <c r="A3979" s="91">
        <v>92329</v>
      </c>
      <c r="B3979" s="198" t="s">
        <v>4051</v>
      </c>
      <c r="C3979" s="198" t="s">
        <v>143</v>
      </c>
      <c r="D3979" s="199">
        <v>8.81</v>
      </c>
    </row>
    <row r="3980" spans="1:4" ht="13.5" x14ac:dyDescent="0.25">
      <c r="A3980" s="91">
        <v>92330</v>
      </c>
      <c r="B3980" s="198" t="s">
        <v>4052</v>
      </c>
      <c r="C3980" s="198" t="s">
        <v>143</v>
      </c>
      <c r="D3980" s="199">
        <v>14.79</v>
      </c>
    </row>
    <row r="3981" spans="1:4" ht="13.5" x14ac:dyDescent="0.25">
      <c r="A3981" s="91">
        <v>92331</v>
      </c>
      <c r="B3981" s="198" t="s">
        <v>4053</v>
      </c>
      <c r="C3981" s="198" t="s">
        <v>143</v>
      </c>
      <c r="D3981" s="199">
        <v>23.5</v>
      </c>
    </row>
    <row r="3982" spans="1:4" ht="13.5" x14ac:dyDescent="0.25">
      <c r="A3982" s="91">
        <v>92332</v>
      </c>
      <c r="B3982" s="198" t="s">
        <v>4054</v>
      </c>
      <c r="C3982" s="198" t="s">
        <v>143</v>
      </c>
      <c r="D3982" s="199">
        <v>18.38</v>
      </c>
    </row>
    <row r="3983" spans="1:4" ht="13.5" x14ac:dyDescent="0.25">
      <c r="A3983" s="91">
        <v>92333</v>
      </c>
      <c r="B3983" s="198" t="s">
        <v>4055</v>
      </c>
      <c r="C3983" s="198" t="s">
        <v>143</v>
      </c>
      <c r="D3983" s="199">
        <v>32.86</v>
      </c>
    </row>
    <row r="3984" spans="1:4" ht="13.5" x14ac:dyDescent="0.25">
      <c r="A3984" s="91">
        <v>92334</v>
      </c>
      <c r="B3984" s="198" t="s">
        <v>4056</v>
      </c>
      <c r="C3984" s="198" t="s">
        <v>143</v>
      </c>
      <c r="D3984" s="199">
        <v>48.3</v>
      </c>
    </row>
    <row r="3985" spans="1:4" ht="13.5" x14ac:dyDescent="0.25">
      <c r="A3985" s="91">
        <v>92344</v>
      </c>
      <c r="B3985" s="198" t="s">
        <v>4057</v>
      </c>
      <c r="C3985" s="198" t="s">
        <v>143</v>
      </c>
      <c r="D3985" s="199">
        <v>65.3</v>
      </c>
    </row>
    <row r="3986" spans="1:4" ht="13.5" x14ac:dyDescent="0.25">
      <c r="A3986" s="91">
        <v>92345</v>
      </c>
      <c r="B3986" s="198" t="s">
        <v>4058</v>
      </c>
      <c r="C3986" s="198" t="s">
        <v>143</v>
      </c>
      <c r="D3986" s="199">
        <v>65.28</v>
      </c>
    </row>
    <row r="3987" spans="1:4" ht="13.5" x14ac:dyDescent="0.25">
      <c r="A3987" s="91">
        <v>92346</v>
      </c>
      <c r="B3987" s="198" t="s">
        <v>4059</v>
      </c>
      <c r="C3987" s="198" t="s">
        <v>143</v>
      </c>
      <c r="D3987" s="199">
        <v>86.17</v>
      </c>
    </row>
    <row r="3988" spans="1:4" ht="13.5" x14ac:dyDescent="0.25">
      <c r="A3988" s="91">
        <v>92347</v>
      </c>
      <c r="B3988" s="198" t="s">
        <v>4060</v>
      </c>
      <c r="C3988" s="198" t="s">
        <v>143</v>
      </c>
      <c r="D3988" s="199">
        <v>96.11</v>
      </c>
    </row>
    <row r="3989" spans="1:4" ht="13.5" x14ac:dyDescent="0.25">
      <c r="A3989" s="91">
        <v>92348</v>
      </c>
      <c r="B3989" s="198" t="s">
        <v>4061</v>
      </c>
      <c r="C3989" s="198" t="s">
        <v>143</v>
      </c>
      <c r="D3989" s="199">
        <v>121.56</v>
      </c>
    </row>
    <row r="3990" spans="1:4" ht="13.5" x14ac:dyDescent="0.25">
      <c r="A3990" s="91">
        <v>92349</v>
      </c>
      <c r="B3990" s="198" t="s">
        <v>4062</v>
      </c>
      <c r="C3990" s="198" t="s">
        <v>143</v>
      </c>
      <c r="D3990" s="199">
        <v>130.4</v>
      </c>
    </row>
    <row r="3991" spans="1:4" ht="13.5" x14ac:dyDescent="0.25">
      <c r="A3991" s="91">
        <v>92350</v>
      </c>
      <c r="B3991" s="198" t="s">
        <v>4063</v>
      </c>
      <c r="C3991" s="198" t="s">
        <v>143</v>
      </c>
      <c r="D3991" s="199">
        <v>97.09</v>
      </c>
    </row>
    <row r="3992" spans="1:4" ht="13.5" x14ac:dyDescent="0.25">
      <c r="A3992" s="91">
        <v>92351</v>
      </c>
      <c r="B3992" s="198" t="s">
        <v>4064</v>
      </c>
      <c r="C3992" s="198" t="s">
        <v>143</v>
      </c>
      <c r="D3992" s="199">
        <v>94.88</v>
      </c>
    </row>
    <row r="3993" spans="1:4" ht="13.5" x14ac:dyDescent="0.25">
      <c r="A3993" s="91">
        <v>92352</v>
      </c>
      <c r="B3993" s="198" t="s">
        <v>4065</v>
      </c>
      <c r="C3993" s="198" t="s">
        <v>143</v>
      </c>
      <c r="D3993" s="199">
        <v>148.33000000000001</v>
      </c>
    </row>
    <row r="3994" spans="1:4" ht="13.5" x14ac:dyDescent="0.25">
      <c r="A3994" s="91">
        <v>92353</v>
      </c>
      <c r="B3994" s="198" t="s">
        <v>4066</v>
      </c>
      <c r="C3994" s="198" t="s">
        <v>143</v>
      </c>
      <c r="D3994" s="199">
        <v>138.61000000000001</v>
      </c>
    </row>
    <row r="3995" spans="1:4" ht="13.5" x14ac:dyDescent="0.25">
      <c r="A3995" s="91">
        <v>92354</v>
      </c>
      <c r="B3995" s="198" t="s">
        <v>4067</v>
      </c>
      <c r="C3995" s="198" t="s">
        <v>143</v>
      </c>
      <c r="D3995" s="199">
        <v>197.53</v>
      </c>
    </row>
    <row r="3996" spans="1:4" ht="13.5" x14ac:dyDescent="0.25">
      <c r="A3996" s="91">
        <v>92355</v>
      </c>
      <c r="B3996" s="198" t="s">
        <v>4068</v>
      </c>
      <c r="C3996" s="198" t="s">
        <v>143</v>
      </c>
      <c r="D3996" s="199">
        <v>178.8</v>
      </c>
    </row>
    <row r="3997" spans="1:4" ht="13.5" x14ac:dyDescent="0.25">
      <c r="A3997" s="91">
        <v>92356</v>
      </c>
      <c r="B3997" s="198" t="s">
        <v>4069</v>
      </c>
      <c r="C3997" s="198" t="s">
        <v>143</v>
      </c>
      <c r="D3997" s="199">
        <v>126.46</v>
      </c>
    </row>
    <row r="3998" spans="1:4" ht="13.5" x14ac:dyDescent="0.25">
      <c r="A3998" s="91">
        <v>92357</v>
      </c>
      <c r="B3998" s="198" t="s">
        <v>4070</v>
      </c>
      <c r="C3998" s="198" t="s">
        <v>143</v>
      </c>
      <c r="D3998" s="199">
        <v>189.7</v>
      </c>
    </row>
    <row r="3999" spans="1:4" ht="13.5" x14ac:dyDescent="0.25">
      <c r="A3999" s="91">
        <v>92358</v>
      </c>
      <c r="B3999" s="198" t="s">
        <v>4071</v>
      </c>
      <c r="C3999" s="198" t="s">
        <v>143</v>
      </c>
      <c r="D3999" s="199">
        <v>236.6</v>
      </c>
    </row>
    <row r="4000" spans="1:4" ht="13.5" x14ac:dyDescent="0.25">
      <c r="A4000" s="91">
        <v>92369</v>
      </c>
      <c r="B4000" s="198" t="s">
        <v>4072</v>
      </c>
      <c r="C4000" s="198" t="s">
        <v>143</v>
      </c>
      <c r="D4000" s="199">
        <v>34.81</v>
      </c>
    </row>
    <row r="4001" spans="1:4" ht="13.5" x14ac:dyDescent="0.25">
      <c r="A4001" s="91">
        <v>92370</v>
      </c>
      <c r="B4001" s="198" t="s">
        <v>4073</v>
      </c>
      <c r="C4001" s="198" t="s">
        <v>143</v>
      </c>
      <c r="D4001" s="199">
        <v>36.590000000000003</v>
      </c>
    </row>
    <row r="4002" spans="1:4" ht="13.5" x14ac:dyDescent="0.25">
      <c r="A4002" s="91">
        <v>92371</v>
      </c>
      <c r="B4002" s="198" t="s">
        <v>4074</v>
      </c>
      <c r="C4002" s="198" t="s">
        <v>143</v>
      </c>
      <c r="D4002" s="199">
        <v>42.24</v>
      </c>
    </row>
    <row r="4003" spans="1:4" ht="13.5" x14ac:dyDescent="0.25">
      <c r="A4003" s="91">
        <v>92372</v>
      </c>
      <c r="B4003" s="198" t="s">
        <v>4075</v>
      </c>
      <c r="C4003" s="198" t="s">
        <v>143</v>
      </c>
      <c r="D4003" s="199">
        <v>43.91</v>
      </c>
    </row>
    <row r="4004" spans="1:4" ht="13.5" x14ac:dyDescent="0.25">
      <c r="A4004" s="91">
        <v>92373</v>
      </c>
      <c r="B4004" s="198" t="s">
        <v>4076</v>
      </c>
      <c r="C4004" s="198" t="s">
        <v>143</v>
      </c>
      <c r="D4004" s="199">
        <v>50.04</v>
      </c>
    </row>
    <row r="4005" spans="1:4" ht="13.5" x14ac:dyDescent="0.25">
      <c r="A4005" s="91">
        <v>92374</v>
      </c>
      <c r="B4005" s="198" t="s">
        <v>4077</v>
      </c>
      <c r="C4005" s="198" t="s">
        <v>143</v>
      </c>
      <c r="D4005" s="199">
        <v>50.37</v>
      </c>
    </row>
    <row r="4006" spans="1:4" ht="13.5" x14ac:dyDescent="0.25">
      <c r="A4006" s="91">
        <v>92375</v>
      </c>
      <c r="B4006" s="198" t="s">
        <v>4078</v>
      </c>
      <c r="C4006" s="198" t="s">
        <v>143</v>
      </c>
      <c r="D4006" s="199">
        <v>65.25</v>
      </c>
    </row>
    <row r="4007" spans="1:4" ht="13.5" x14ac:dyDescent="0.25">
      <c r="A4007" s="91">
        <v>92376</v>
      </c>
      <c r="B4007" s="198" t="s">
        <v>4079</v>
      </c>
      <c r="C4007" s="198" t="s">
        <v>143</v>
      </c>
      <c r="D4007" s="199">
        <v>65.23</v>
      </c>
    </row>
    <row r="4008" spans="1:4" ht="13.5" x14ac:dyDescent="0.25">
      <c r="A4008" s="91">
        <v>92377</v>
      </c>
      <c r="B4008" s="198" t="s">
        <v>4080</v>
      </c>
      <c r="C4008" s="198" t="s">
        <v>143</v>
      </c>
      <c r="D4008" s="199">
        <v>87.79</v>
      </c>
    </row>
    <row r="4009" spans="1:4" ht="13.5" x14ac:dyDescent="0.25">
      <c r="A4009" s="91">
        <v>92378</v>
      </c>
      <c r="B4009" s="198" t="s">
        <v>4081</v>
      </c>
      <c r="C4009" s="198" t="s">
        <v>143</v>
      </c>
      <c r="D4009" s="199">
        <v>97.73</v>
      </c>
    </row>
    <row r="4010" spans="1:4" ht="13.5" x14ac:dyDescent="0.25">
      <c r="A4010" s="91">
        <v>92379</v>
      </c>
      <c r="B4010" s="198" t="s">
        <v>4082</v>
      </c>
      <c r="C4010" s="198" t="s">
        <v>143</v>
      </c>
      <c r="D4010" s="199">
        <v>124.89</v>
      </c>
    </row>
    <row r="4011" spans="1:4" ht="13.5" x14ac:dyDescent="0.25">
      <c r="A4011" s="91">
        <v>92380</v>
      </c>
      <c r="B4011" s="198" t="s">
        <v>4083</v>
      </c>
      <c r="C4011" s="198" t="s">
        <v>143</v>
      </c>
      <c r="D4011" s="199">
        <v>133.72999999999999</v>
      </c>
    </row>
    <row r="4012" spans="1:4" ht="13.5" x14ac:dyDescent="0.25">
      <c r="A4012" s="91">
        <v>92381</v>
      </c>
      <c r="B4012" s="198" t="s">
        <v>4084</v>
      </c>
      <c r="C4012" s="198" t="s">
        <v>143</v>
      </c>
      <c r="D4012" s="199">
        <v>52.72</v>
      </c>
    </row>
    <row r="4013" spans="1:4" ht="13.5" x14ac:dyDescent="0.25">
      <c r="A4013" s="91">
        <v>92382</v>
      </c>
      <c r="B4013" s="198" t="s">
        <v>4085</v>
      </c>
      <c r="C4013" s="198" t="s">
        <v>143</v>
      </c>
      <c r="D4013" s="199">
        <v>50.35</v>
      </c>
    </row>
    <row r="4014" spans="1:4" ht="13.5" x14ac:dyDescent="0.25">
      <c r="A4014" s="91">
        <v>92383</v>
      </c>
      <c r="B4014" s="198" t="s">
        <v>4086</v>
      </c>
      <c r="C4014" s="198" t="s">
        <v>143</v>
      </c>
      <c r="D4014" s="199">
        <v>66.77</v>
      </c>
    </row>
    <row r="4015" spans="1:4" ht="13.5" x14ac:dyDescent="0.25">
      <c r="A4015" s="91">
        <v>92384</v>
      </c>
      <c r="B4015" s="198" t="s">
        <v>4087</v>
      </c>
      <c r="C4015" s="198" t="s">
        <v>143</v>
      </c>
      <c r="D4015" s="199">
        <v>62.05</v>
      </c>
    </row>
    <row r="4016" spans="1:4" ht="13.5" x14ac:dyDescent="0.25">
      <c r="A4016" s="91">
        <v>92385</v>
      </c>
      <c r="B4016" s="198" t="s">
        <v>4088</v>
      </c>
      <c r="C4016" s="198" t="s">
        <v>143</v>
      </c>
      <c r="D4016" s="199">
        <v>76.66</v>
      </c>
    </row>
    <row r="4017" spans="1:4" ht="13.5" x14ac:dyDescent="0.25">
      <c r="A4017" s="91">
        <v>92386</v>
      </c>
      <c r="B4017" s="198" t="s">
        <v>4089</v>
      </c>
      <c r="C4017" s="198" t="s">
        <v>143</v>
      </c>
      <c r="D4017" s="199">
        <v>73.41</v>
      </c>
    </row>
    <row r="4018" spans="1:4" ht="13.5" x14ac:dyDescent="0.25">
      <c r="A4018" s="91">
        <v>92387</v>
      </c>
      <c r="B4018" s="198" t="s">
        <v>4090</v>
      </c>
      <c r="C4018" s="198" t="s">
        <v>143</v>
      </c>
      <c r="D4018" s="199">
        <v>96.99</v>
      </c>
    </row>
    <row r="4019" spans="1:4" ht="13.5" x14ac:dyDescent="0.25">
      <c r="A4019" s="91">
        <v>92388</v>
      </c>
      <c r="B4019" s="198" t="s">
        <v>4091</v>
      </c>
      <c r="C4019" s="198" t="s">
        <v>143</v>
      </c>
      <c r="D4019" s="199">
        <v>94.78</v>
      </c>
    </row>
    <row r="4020" spans="1:4" ht="13.5" x14ac:dyDescent="0.25">
      <c r="A4020" s="91">
        <v>92389</v>
      </c>
      <c r="B4020" s="198" t="s">
        <v>4092</v>
      </c>
      <c r="C4020" s="198" t="s">
        <v>143</v>
      </c>
      <c r="D4020" s="199">
        <v>150.80000000000001</v>
      </c>
    </row>
    <row r="4021" spans="1:4" ht="13.5" x14ac:dyDescent="0.25">
      <c r="A4021" s="91">
        <v>92390</v>
      </c>
      <c r="B4021" s="198" t="s">
        <v>4093</v>
      </c>
      <c r="C4021" s="198" t="s">
        <v>143</v>
      </c>
      <c r="D4021" s="199">
        <v>141.08000000000001</v>
      </c>
    </row>
    <row r="4022" spans="1:4" ht="13.5" x14ac:dyDescent="0.25">
      <c r="A4022" s="91">
        <v>92635</v>
      </c>
      <c r="B4022" s="198" t="s">
        <v>4094</v>
      </c>
      <c r="C4022" s="198" t="s">
        <v>143</v>
      </c>
      <c r="D4022" s="199">
        <v>202.53</v>
      </c>
    </row>
    <row r="4023" spans="1:4" ht="13.5" x14ac:dyDescent="0.25">
      <c r="A4023" s="91">
        <v>92636</v>
      </c>
      <c r="B4023" s="198" t="s">
        <v>4095</v>
      </c>
      <c r="C4023" s="198" t="s">
        <v>143</v>
      </c>
      <c r="D4023" s="199">
        <v>183.8</v>
      </c>
    </row>
    <row r="4024" spans="1:4" ht="13.5" x14ac:dyDescent="0.25">
      <c r="A4024" s="91">
        <v>92637</v>
      </c>
      <c r="B4024" s="198" t="s">
        <v>4096</v>
      </c>
      <c r="C4024" s="198" t="s">
        <v>143</v>
      </c>
      <c r="D4024" s="199">
        <v>68.03</v>
      </c>
    </row>
    <row r="4025" spans="1:4" ht="13.5" x14ac:dyDescent="0.25">
      <c r="A4025" s="91">
        <v>92638</v>
      </c>
      <c r="B4025" s="198" t="s">
        <v>4097</v>
      </c>
      <c r="C4025" s="198" t="s">
        <v>143</v>
      </c>
      <c r="D4025" s="199">
        <v>83.34</v>
      </c>
    </row>
    <row r="4026" spans="1:4" ht="13.5" x14ac:dyDescent="0.25">
      <c r="A4026" s="91">
        <v>92639</v>
      </c>
      <c r="B4026" s="198" t="s">
        <v>4098</v>
      </c>
      <c r="C4026" s="198" t="s">
        <v>143</v>
      </c>
      <c r="D4026" s="199">
        <v>96.62</v>
      </c>
    </row>
    <row r="4027" spans="1:4" ht="13.5" x14ac:dyDescent="0.25">
      <c r="A4027" s="91">
        <v>92640</v>
      </c>
      <c r="B4027" s="198" t="s">
        <v>4099</v>
      </c>
      <c r="C4027" s="198" t="s">
        <v>143</v>
      </c>
      <c r="D4027" s="199">
        <v>126.32</v>
      </c>
    </row>
    <row r="4028" spans="1:4" ht="13.5" x14ac:dyDescent="0.25">
      <c r="A4028" s="91">
        <v>92642</v>
      </c>
      <c r="B4028" s="198" t="s">
        <v>4100</v>
      </c>
      <c r="C4028" s="198" t="s">
        <v>143</v>
      </c>
      <c r="D4028" s="199">
        <v>192.93</v>
      </c>
    </row>
    <row r="4029" spans="1:4" ht="13.5" x14ac:dyDescent="0.25">
      <c r="A4029" s="91">
        <v>92644</v>
      </c>
      <c r="B4029" s="198" t="s">
        <v>4101</v>
      </c>
      <c r="C4029" s="198" t="s">
        <v>143</v>
      </c>
      <c r="D4029" s="199">
        <v>243.26</v>
      </c>
    </row>
    <row r="4030" spans="1:4" ht="13.5" x14ac:dyDescent="0.25">
      <c r="A4030" s="91">
        <v>92657</v>
      </c>
      <c r="B4030" s="198" t="s">
        <v>4102</v>
      </c>
      <c r="C4030" s="198" t="s">
        <v>143</v>
      </c>
      <c r="D4030" s="199">
        <v>25.82</v>
      </c>
    </row>
    <row r="4031" spans="1:4" ht="13.5" x14ac:dyDescent="0.25">
      <c r="A4031" s="91">
        <v>92658</v>
      </c>
      <c r="B4031" s="198" t="s">
        <v>4103</v>
      </c>
      <c r="C4031" s="198" t="s">
        <v>143</v>
      </c>
      <c r="D4031" s="199">
        <v>27.6</v>
      </c>
    </row>
    <row r="4032" spans="1:4" ht="13.5" x14ac:dyDescent="0.25">
      <c r="A4032" s="91">
        <v>92659</v>
      </c>
      <c r="B4032" s="198" t="s">
        <v>4104</v>
      </c>
      <c r="C4032" s="198" t="s">
        <v>143</v>
      </c>
      <c r="D4032" s="199">
        <v>32.01</v>
      </c>
    </row>
    <row r="4033" spans="1:4" ht="13.5" x14ac:dyDescent="0.25">
      <c r="A4033" s="91">
        <v>92660</v>
      </c>
      <c r="B4033" s="198" t="s">
        <v>4105</v>
      </c>
      <c r="C4033" s="198" t="s">
        <v>143</v>
      </c>
      <c r="D4033" s="199">
        <v>33.68</v>
      </c>
    </row>
    <row r="4034" spans="1:4" ht="13.5" x14ac:dyDescent="0.25">
      <c r="A4034" s="91">
        <v>92661</v>
      </c>
      <c r="B4034" s="198" t="s">
        <v>4106</v>
      </c>
      <c r="C4034" s="198" t="s">
        <v>143</v>
      </c>
      <c r="D4034" s="199">
        <v>38.380000000000003</v>
      </c>
    </row>
    <row r="4035" spans="1:4" ht="13.5" x14ac:dyDescent="0.25">
      <c r="A4035" s="91">
        <v>92662</v>
      </c>
      <c r="B4035" s="198" t="s">
        <v>4107</v>
      </c>
      <c r="C4035" s="198" t="s">
        <v>143</v>
      </c>
      <c r="D4035" s="199">
        <v>38.71</v>
      </c>
    </row>
    <row r="4036" spans="1:4" ht="13.5" x14ac:dyDescent="0.25">
      <c r="A4036" s="91">
        <v>92663</v>
      </c>
      <c r="B4036" s="198" t="s">
        <v>4108</v>
      </c>
      <c r="C4036" s="198" t="s">
        <v>143</v>
      </c>
      <c r="D4036" s="199">
        <v>51.83</v>
      </c>
    </row>
    <row r="4037" spans="1:4" ht="13.5" x14ac:dyDescent="0.25">
      <c r="A4037" s="91">
        <v>92664</v>
      </c>
      <c r="B4037" s="198" t="s">
        <v>4109</v>
      </c>
      <c r="C4037" s="198" t="s">
        <v>143</v>
      </c>
      <c r="D4037" s="199">
        <v>51.81</v>
      </c>
    </row>
    <row r="4038" spans="1:4" ht="13.5" x14ac:dyDescent="0.25">
      <c r="A4038" s="91">
        <v>92665</v>
      </c>
      <c r="B4038" s="198" t="s">
        <v>4110</v>
      </c>
      <c r="C4038" s="198" t="s">
        <v>143</v>
      </c>
      <c r="D4038" s="199">
        <v>71.7</v>
      </c>
    </row>
    <row r="4039" spans="1:4" ht="13.5" x14ac:dyDescent="0.25">
      <c r="A4039" s="91">
        <v>92666</v>
      </c>
      <c r="B4039" s="198" t="s">
        <v>4111</v>
      </c>
      <c r="C4039" s="198" t="s">
        <v>143</v>
      </c>
      <c r="D4039" s="199">
        <v>81.64</v>
      </c>
    </row>
    <row r="4040" spans="1:4" ht="13.5" x14ac:dyDescent="0.25">
      <c r="A4040" s="91">
        <v>92667</v>
      </c>
      <c r="B4040" s="198" t="s">
        <v>4112</v>
      </c>
      <c r="C4040" s="198" t="s">
        <v>143</v>
      </c>
      <c r="D4040" s="199">
        <v>106.19</v>
      </c>
    </row>
    <row r="4041" spans="1:4" ht="13.5" x14ac:dyDescent="0.25">
      <c r="A4041" s="91">
        <v>92668</v>
      </c>
      <c r="B4041" s="198" t="s">
        <v>4113</v>
      </c>
      <c r="C4041" s="198" t="s">
        <v>143</v>
      </c>
      <c r="D4041" s="199">
        <v>115.03</v>
      </c>
    </row>
    <row r="4042" spans="1:4" ht="13.5" x14ac:dyDescent="0.25">
      <c r="A4042" s="91">
        <v>92669</v>
      </c>
      <c r="B4042" s="198" t="s">
        <v>4114</v>
      </c>
      <c r="C4042" s="198" t="s">
        <v>143</v>
      </c>
      <c r="D4042" s="199">
        <v>39.21</v>
      </c>
    </row>
    <row r="4043" spans="1:4" ht="13.5" x14ac:dyDescent="0.25">
      <c r="A4043" s="91">
        <v>92670</v>
      </c>
      <c r="B4043" s="198" t="s">
        <v>4115</v>
      </c>
      <c r="C4043" s="198" t="s">
        <v>143</v>
      </c>
      <c r="D4043" s="199">
        <v>36.840000000000003</v>
      </c>
    </row>
    <row r="4044" spans="1:4" ht="13.5" x14ac:dyDescent="0.25">
      <c r="A4044" s="91">
        <v>92671</v>
      </c>
      <c r="B4044" s="198" t="s">
        <v>4116</v>
      </c>
      <c r="C4044" s="198" t="s">
        <v>143</v>
      </c>
      <c r="D4044" s="199">
        <v>51.45</v>
      </c>
    </row>
    <row r="4045" spans="1:4" ht="13.5" x14ac:dyDescent="0.25">
      <c r="A4045" s="91">
        <v>92672</v>
      </c>
      <c r="B4045" s="198" t="s">
        <v>4117</v>
      </c>
      <c r="C4045" s="198" t="s">
        <v>143</v>
      </c>
      <c r="D4045" s="199">
        <v>46.73</v>
      </c>
    </row>
    <row r="4046" spans="1:4" ht="13.5" x14ac:dyDescent="0.25">
      <c r="A4046" s="91">
        <v>92673</v>
      </c>
      <c r="B4046" s="198" t="s">
        <v>4118</v>
      </c>
      <c r="C4046" s="198" t="s">
        <v>143</v>
      </c>
      <c r="D4046" s="199">
        <v>59.19</v>
      </c>
    </row>
    <row r="4047" spans="1:4" ht="13.5" x14ac:dyDescent="0.25">
      <c r="A4047" s="91">
        <v>92674</v>
      </c>
      <c r="B4047" s="198" t="s">
        <v>4119</v>
      </c>
      <c r="C4047" s="198" t="s">
        <v>143</v>
      </c>
      <c r="D4047" s="199">
        <v>55.94</v>
      </c>
    </row>
    <row r="4048" spans="1:4" ht="13.5" x14ac:dyDescent="0.25">
      <c r="A4048" s="91">
        <v>92675</v>
      </c>
      <c r="B4048" s="198" t="s">
        <v>4120</v>
      </c>
      <c r="C4048" s="198" t="s">
        <v>143</v>
      </c>
      <c r="D4048" s="199">
        <v>76.91</v>
      </c>
    </row>
    <row r="4049" spans="1:4" ht="13.5" x14ac:dyDescent="0.25">
      <c r="A4049" s="91">
        <v>92676</v>
      </c>
      <c r="B4049" s="198" t="s">
        <v>4121</v>
      </c>
      <c r="C4049" s="198" t="s">
        <v>143</v>
      </c>
      <c r="D4049" s="199">
        <v>74.7</v>
      </c>
    </row>
    <row r="4050" spans="1:4" ht="13.5" x14ac:dyDescent="0.25">
      <c r="A4050" s="91">
        <v>92677</v>
      </c>
      <c r="B4050" s="198" t="s">
        <v>4122</v>
      </c>
      <c r="C4050" s="198" t="s">
        <v>143</v>
      </c>
      <c r="D4050" s="199">
        <v>126.71</v>
      </c>
    </row>
    <row r="4051" spans="1:4" ht="13.5" x14ac:dyDescent="0.25">
      <c r="A4051" s="91">
        <v>92678</v>
      </c>
      <c r="B4051" s="198" t="s">
        <v>4123</v>
      </c>
      <c r="C4051" s="198" t="s">
        <v>143</v>
      </c>
      <c r="D4051" s="199">
        <v>116.99</v>
      </c>
    </row>
    <row r="4052" spans="1:4" ht="13.5" x14ac:dyDescent="0.25">
      <c r="A4052" s="91">
        <v>92679</v>
      </c>
      <c r="B4052" s="198" t="s">
        <v>4124</v>
      </c>
      <c r="C4052" s="198" t="s">
        <v>143</v>
      </c>
      <c r="D4052" s="199">
        <v>174.49</v>
      </c>
    </row>
    <row r="4053" spans="1:4" ht="13.5" x14ac:dyDescent="0.25">
      <c r="A4053" s="91">
        <v>92680</v>
      </c>
      <c r="B4053" s="198" t="s">
        <v>4125</v>
      </c>
      <c r="C4053" s="198" t="s">
        <v>143</v>
      </c>
      <c r="D4053" s="199">
        <v>155.76</v>
      </c>
    </row>
    <row r="4054" spans="1:4" ht="13.5" x14ac:dyDescent="0.25">
      <c r="A4054" s="91">
        <v>92681</v>
      </c>
      <c r="B4054" s="198" t="s">
        <v>4126</v>
      </c>
      <c r="C4054" s="198" t="s">
        <v>143</v>
      </c>
      <c r="D4054" s="199">
        <v>49.99</v>
      </c>
    </row>
    <row r="4055" spans="1:4" ht="13.5" x14ac:dyDescent="0.25">
      <c r="A4055" s="91">
        <v>92682</v>
      </c>
      <c r="B4055" s="198" t="s">
        <v>4127</v>
      </c>
      <c r="C4055" s="198" t="s">
        <v>143</v>
      </c>
      <c r="D4055" s="199">
        <v>62.83</v>
      </c>
    </row>
    <row r="4056" spans="1:4" ht="13.5" x14ac:dyDescent="0.25">
      <c r="A4056" s="91">
        <v>92683</v>
      </c>
      <c r="B4056" s="198" t="s">
        <v>4128</v>
      </c>
      <c r="C4056" s="198" t="s">
        <v>143</v>
      </c>
      <c r="D4056" s="199">
        <v>73.349999999999994</v>
      </c>
    </row>
    <row r="4057" spans="1:4" ht="13.5" x14ac:dyDescent="0.25">
      <c r="A4057" s="91">
        <v>92684</v>
      </c>
      <c r="B4057" s="198" t="s">
        <v>4129</v>
      </c>
      <c r="C4057" s="198" t="s">
        <v>143</v>
      </c>
      <c r="D4057" s="199">
        <v>99.53</v>
      </c>
    </row>
    <row r="4058" spans="1:4" ht="13.5" x14ac:dyDescent="0.25">
      <c r="A4058" s="91">
        <v>92685</v>
      </c>
      <c r="B4058" s="198" t="s">
        <v>4130</v>
      </c>
      <c r="C4058" s="198" t="s">
        <v>143</v>
      </c>
      <c r="D4058" s="199">
        <v>160.84</v>
      </c>
    </row>
    <row r="4059" spans="1:4" ht="13.5" x14ac:dyDescent="0.25">
      <c r="A4059" s="91">
        <v>92686</v>
      </c>
      <c r="B4059" s="198" t="s">
        <v>4131</v>
      </c>
      <c r="C4059" s="198" t="s">
        <v>143</v>
      </c>
      <c r="D4059" s="199">
        <v>205.85</v>
      </c>
    </row>
    <row r="4060" spans="1:4" ht="13.5" x14ac:dyDescent="0.25">
      <c r="A4060" s="91">
        <v>92692</v>
      </c>
      <c r="B4060" s="198" t="s">
        <v>4132</v>
      </c>
      <c r="C4060" s="198" t="s">
        <v>143</v>
      </c>
      <c r="D4060" s="199">
        <v>13.9</v>
      </c>
    </row>
    <row r="4061" spans="1:4" ht="13.5" x14ac:dyDescent="0.25">
      <c r="A4061" s="91">
        <v>92693</v>
      </c>
      <c r="B4061" s="198" t="s">
        <v>4133</v>
      </c>
      <c r="C4061" s="198" t="s">
        <v>143</v>
      </c>
      <c r="D4061" s="199">
        <v>14.29</v>
      </c>
    </row>
    <row r="4062" spans="1:4" ht="13.5" x14ac:dyDescent="0.25">
      <c r="A4062" s="91">
        <v>92694</v>
      </c>
      <c r="B4062" s="198" t="s">
        <v>4134</v>
      </c>
      <c r="C4062" s="198" t="s">
        <v>143</v>
      </c>
      <c r="D4062" s="199">
        <v>21.99</v>
      </c>
    </row>
    <row r="4063" spans="1:4" ht="13.5" x14ac:dyDescent="0.25">
      <c r="A4063" s="91">
        <v>92695</v>
      </c>
      <c r="B4063" s="198" t="s">
        <v>4135</v>
      </c>
      <c r="C4063" s="198" t="s">
        <v>143</v>
      </c>
      <c r="D4063" s="199">
        <v>22.38</v>
      </c>
    </row>
    <row r="4064" spans="1:4" ht="13.5" x14ac:dyDescent="0.25">
      <c r="A4064" s="91">
        <v>92696</v>
      </c>
      <c r="B4064" s="198" t="s">
        <v>4136</v>
      </c>
      <c r="C4064" s="198" t="s">
        <v>143</v>
      </c>
      <c r="D4064" s="199">
        <v>34.43</v>
      </c>
    </row>
    <row r="4065" spans="1:4" ht="13.5" x14ac:dyDescent="0.25">
      <c r="A4065" s="91">
        <v>92697</v>
      </c>
      <c r="B4065" s="198" t="s">
        <v>4137</v>
      </c>
      <c r="C4065" s="198" t="s">
        <v>143</v>
      </c>
      <c r="D4065" s="199">
        <v>36.21</v>
      </c>
    </row>
    <row r="4066" spans="1:4" ht="13.5" x14ac:dyDescent="0.25">
      <c r="A4066" s="91">
        <v>92698</v>
      </c>
      <c r="B4066" s="198" t="s">
        <v>4138</v>
      </c>
      <c r="C4066" s="198" t="s">
        <v>143</v>
      </c>
      <c r="D4066" s="199">
        <v>20.52</v>
      </c>
    </row>
    <row r="4067" spans="1:4" ht="13.5" x14ac:dyDescent="0.25">
      <c r="A4067" s="91">
        <v>92699</v>
      </c>
      <c r="B4067" s="198" t="s">
        <v>4139</v>
      </c>
      <c r="C4067" s="198" t="s">
        <v>143</v>
      </c>
      <c r="D4067" s="199">
        <v>19.23</v>
      </c>
    </row>
    <row r="4068" spans="1:4" ht="13.5" x14ac:dyDescent="0.25">
      <c r="A4068" s="91">
        <v>92700</v>
      </c>
      <c r="B4068" s="198" t="s">
        <v>4140</v>
      </c>
      <c r="C4068" s="198" t="s">
        <v>143</v>
      </c>
      <c r="D4068" s="199">
        <v>33.409999999999997</v>
      </c>
    </row>
    <row r="4069" spans="1:4" ht="13.5" x14ac:dyDescent="0.25">
      <c r="A4069" s="91">
        <v>92701</v>
      </c>
      <c r="B4069" s="198" t="s">
        <v>4141</v>
      </c>
      <c r="C4069" s="198" t="s">
        <v>143</v>
      </c>
      <c r="D4069" s="199">
        <v>31.48</v>
      </c>
    </row>
    <row r="4070" spans="1:4" ht="13.5" x14ac:dyDescent="0.25">
      <c r="A4070" s="91">
        <v>92702</v>
      </c>
      <c r="B4070" s="198" t="s">
        <v>4142</v>
      </c>
      <c r="C4070" s="198" t="s">
        <v>143</v>
      </c>
      <c r="D4070" s="199">
        <v>52.21</v>
      </c>
    </row>
    <row r="4071" spans="1:4" ht="13.5" x14ac:dyDescent="0.25">
      <c r="A4071" s="91">
        <v>92703</v>
      </c>
      <c r="B4071" s="198" t="s">
        <v>4143</v>
      </c>
      <c r="C4071" s="198" t="s">
        <v>143</v>
      </c>
      <c r="D4071" s="199">
        <v>49.84</v>
      </c>
    </row>
    <row r="4072" spans="1:4" ht="13.5" x14ac:dyDescent="0.25">
      <c r="A4072" s="91">
        <v>92704</v>
      </c>
      <c r="B4072" s="198" t="s">
        <v>4144</v>
      </c>
      <c r="C4072" s="198" t="s">
        <v>143</v>
      </c>
      <c r="D4072" s="199">
        <v>25.9</v>
      </c>
    </row>
    <row r="4073" spans="1:4" ht="13.5" x14ac:dyDescent="0.25">
      <c r="A4073" s="91">
        <v>92705</v>
      </c>
      <c r="B4073" s="198" t="s">
        <v>4145</v>
      </c>
      <c r="C4073" s="198" t="s">
        <v>143</v>
      </c>
      <c r="D4073" s="199">
        <v>41.61</v>
      </c>
    </row>
    <row r="4074" spans="1:4" ht="13.5" x14ac:dyDescent="0.25">
      <c r="A4074" s="91">
        <v>92706</v>
      </c>
      <c r="B4074" s="198" t="s">
        <v>4146</v>
      </c>
      <c r="C4074" s="198" t="s">
        <v>143</v>
      </c>
      <c r="D4074" s="199">
        <v>67.31</v>
      </c>
    </row>
    <row r="4075" spans="1:4" ht="13.5" x14ac:dyDescent="0.25">
      <c r="A4075" s="91">
        <v>92889</v>
      </c>
      <c r="B4075" s="198" t="s">
        <v>4147</v>
      </c>
      <c r="C4075" s="198" t="s">
        <v>143</v>
      </c>
      <c r="D4075" s="199">
        <v>129.76</v>
      </c>
    </row>
    <row r="4076" spans="1:4" ht="13.5" x14ac:dyDescent="0.25">
      <c r="A4076" s="91">
        <v>92890</v>
      </c>
      <c r="B4076" s="198" t="s">
        <v>4148</v>
      </c>
      <c r="C4076" s="198" t="s">
        <v>143</v>
      </c>
      <c r="D4076" s="199">
        <v>197.04</v>
      </c>
    </row>
    <row r="4077" spans="1:4" ht="13.5" x14ac:dyDescent="0.25">
      <c r="A4077" s="91">
        <v>92891</v>
      </c>
      <c r="B4077" s="198" t="s">
        <v>4149</v>
      </c>
      <c r="C4077" s="198" t="s">
        <v>143</v>
      </c>
      <c r="D4077" s="199">
        <v>289.29000000000002</v>
      </c>
    </row>
    <row r="4078" spans="1:4" ht="13.5" x14ac:dyDescent="0.25">
      <c r="A4078" s="91">
        <v>92892</v>
      </c>
      <c r="B4078" s="198" t="s">
        <v>4150</v>
      </c>
      <c r="C4078" s="198" t="s">
        <v>143</v>
      </c>
      <c r="D4078" s="199">
        <v>55.79</v>
      </c>
    </row>
    <row r="4079" spans="1:4" ht="13.5" x14ac:dyDescent="0.25">
      <c r="A4079" s="91">
        <v>92893</v>
      </c>
      <c r="B4079" s="198" t="s">
        <v>4151</v>
      </c>
      <c r="C4079" s="198" t="s">
        <v>143</v>
      </c>
      <c r="D4079" s="199">
        <v>79.58</v>
      </c>
    </row>
    <row r="4080" spans="1:4" ht="13.5" x14ac:dyDescent="0.25">
      <c r="A4080" s="91">
        <v>92894</v>
      </c>
      <c r="B4080" s="198" t="s">
        <v>4152</v>
      </c>
      <c r="C4080" s="198" t="s">
        <v>143</v>
      </c>
      <c r="D4080" s="199">
        <v>95.14</v>
      </c>
    </row>
    <row r="4081" spans="1:4" ht="13.5" x14ac:dyDescent="0.25">
      <c r="A4081" s="91">
        <v>92895</v>
      </c>
      <c r="B4081" s="198" t="s">
        <v>4153</v>
      </c>
      <c r="C4081" s="198" t="s">
        <v>143</v>
      </c>
      <c r="D4081" s="199">
        <v>129.71</v>
      </c>
    </row>
    <row r="4082" spans="1:4" ht="13.5" x14ac:dyDescent="0.25">
      <c r="A4082" s="91">
        <v>92896</v>
      </c>
      <c r="B4082" s="198" t="s">
        <v>4154</v>
      </c>
      <c r="C4082" s="198" t="s">
        <v>143</v>
      </c>
      <c r="D4082" s="199">
        <v>198.66</v>
      </c>
    </row>
    <row r="4083" spans="1:4" ht="13.5" x14ac:dyDescent="0.25">
      <c r="A4083" s="91">
        <v>92897</v>
      </c>
      <c r="B4083" s="198" t="s">
        <v>4155</v>
      </c>
      <c r="C4083" s="198" t="s">
        <v>143</v>
      </c>
      <c r="D4083" s="199">
        <v>292.62</v>
      </c>
    </row>
    <row r="4084" spans="1:4" ht="13.5" x14ac:dyDescent="0.25">
      <c r="A4084" s="91">
        <v>92898</v>
      </c>
      <c r="B4084" s="198" t="s">
        <v>4156</v>
      </c>
      <c r="C4084" s="198" t="s">
        <v>143</v>
      </c>
      <c r="D4084" s="199">
        <v>46.8</v>
      </c>
    </row>
    <row r="4085" spans="1:4" ht="13.5" x14ac:dyDescent="0.25">
      <c r="A4085" s="91">
        <v>92899</v>
      </c>
      <c r="B4085" s="198" t="s">
        <v>4157</v>
      </c>
      <c r="C4085" s="198" t="s">
        <v>143</v>
      </c>
      <c r="D4085" s="199">
        <v>69.349999999999994</v>
      </c>
    </row>
    <row r="4086" spans="1:4" ht="13.5" x14ac:dyDescent="0.25">
      <c r="A4086" s="91">
        <v>92900</v>
      </c>
      <c r="B4086" s="198" t="s">
        <v>4158</v>
      </c>
      <c r="C4086" s="198" t="s">
        <v>143</v>
      </c>
      <c r="D4086" s="199">
        <v>83.48</v>
      </c>
    </row>
    <row r="4087" spans="1:4" ht="13.5" x14ac:dyDescent="0.25">
      <c r="A4087" s="91">
        <v>92901</v>
      </c>
      <c r="B4087" s="198" t="s">
        <v>4159</v>
      </c>
      <c r="C4087" s="198" t="s">
        <v>143</v>
      </c>
      <c r="D4087" s="199">
        <v>116.29</v>
      </c>
    </row>
    <row r="4088" spans="1:4" ht="13.5" x14ac:dyDescent="0.25">
      <c r="A4088" s="91">
        <v>92902</v>
      </c>
      <c r="B4088" s="198" t="s">
        <v>4160</v>
      </c>
      <c r="C4088" s="198" t="s">
        <v>143</v>
      </c>
      <c r="D4088" s="199">
        <v>182.57</v>
      </c>
    </row>
    <row r="4089" spans="1:4" ht="13.5" x14ac:dyDescent="0.25">
      <c r="A4089" s="91">
        <v>92903</v>
      </c>
      <c r="B4089" s="198" t="s">
        <v>4161</v>
      </c>
      <c r="C4089" s="198" t="s">
        <v>143</v>
      </c>
      <c r="D4089" s="199">
        <v>273.92</v>
      </c>
    </row>
    <row r="4090" spans="1:4" ht="13.5" x14ac:dyDescent="0.25">
      <c r="A4090" s="91">
        <v>92904</v>
      </c>
      <c r="B4090" s="198" t="s">
        <v>4162</v>
      </c>
      <c r="C4090" s="198" t="s">
        <v>143</v>
      </c>
      <c r="D4090" s="199">
        <v>31.91</v>
      </c>
    </row>
    <row r="4091" spans="1:4" ht="13.5" x14ac:dyDescent="0.25">
      <c r="A4091" s="91">
        <v>92905</v>
      </c>
      <c r="B4091" s="198" t="s">
        <v>4163</v>
      </c>
      <c r="C4091" s="198" t="s">
        <v>143</v>
      </c>
      <c r="D4091" s="199">
        <v>45.5</v>
      </c>
    </row>
    <row r="4092" spans="1:4" ht="13.5" x14ac:dyDescent="0.25">
      <c r="A4092" s="91">
        <v>92906</v>
      </c>
      <c r="B4092" s="198" t="s">
        <v>4164</v>
      </c>
      <c r="C4092" s="198" t="s">
        <v>143</v>
      </c>
      <c r="D4092" s="199">
        <v>55.41</v>
      </c>
    </row>
    <row r="4093" spans="1:4" ht="13.5" x14ac:dyDescent="0.25">
      <c r="A4093" s="91">
        <v>92907</v>
      </c>
      <c r="B4093" s="198" t="s">
        <v>4165</v>
      </c>
      <c r="C4093" s="198" t="s">
        <v>143</v>
      </c>
      <c r="D4093" s="199">
        <v>69.02</v>
      </c>
    </row>
    <row r="4094" spans="1:4" ht="13.5" x14ac:dyDescent="0.25">
      <c r="A4094" s="91">
        <v>92908</v>
      </c>
      <c r="B4094" s="198" t="s">
        <v>4166</v>
      </c>
      <c r="C4094" s="198" t="s">
        <v>143</v>
      </c>
      <c r="D4094" s="199">
        <v>69.02</v>
      </c>
    </row>
    <row r="4095" spans="1:4" ht="13.5" x14ac:dyDescent="0.25">
      <c r="A4095" s="91">
        <v>92909</v>
      </c>
      <c r="B4095" s="198" t="s">
        <v>4167</v>
      </c>
      <c r="C4095" s="198" t="s">
        <v>143</v>
      </c>
      <c r="D4095" s="199">
        <v>69.02</v>
      </c>
    </row>
    <row r="4096" spans="1:4" ht="13.5" x14ac:dyDescent="0.25">
      <c r="A4096" s="91">
        <v>92910</v>
      </c>
      <c r="B4096" s="198" t="s">
        <v>4168</v>
      </c>
      <c r="C4096" s="198" t="s">
        <v>143</v>
      </c>
      <c r="D4096" s="199">
        <v>100.3</v>
      </c>
    </row>
    <row r="4097" spans="1:4" ht="13.5" x14ac:dyDescent="0.25">
      <c r="A4097" s="91">
        <v>92911</v>
      </c>
      <c r="B4097" s="198" t="s">
        <v>4169</v>
      </c>
      <c r="C4097" s="198" t="s">
        <v>143</v>
      </c>
      <c r="D4097" s="199">
        <v>100.3</v>
      </c>
    </row>
    <row r="4098" spans="1:4" ht="13.5" x14ac:dyDescent="0.25">
      <c r="A4098" s="91">
        <v>92912</v>
      </c>
      <c r="B4098" s="198" t="s">
        <v>4170</v>
      </c>
      <c r="C4098" s="198" t="s">
        <v>143</v>
      </c>
      <c r="D4098" s="199">
        <v>134.91999999999999</v>
      </c>
    </row>
    <row r="4099" spans="1:4" ht="13.5" x14ac:dyDescent="0.25">
      <c r="A4099" s="91">
        <v>92913</v>
      </c>
      <c r="B4099" s="198" t="s">
        <v>4171</v>
      </c>
      <c r="C4099" s="198" t="s">
        <v>143</v>
      </c>
      <c r="D4099" s="199">
        <v>137.72</v>
      </c>
    </row>
    <row r="4100" spans="1:4" ht="13.5" x14ac:dyDescent="0.25">
      <c r="A4100" s="91">
        <v>92914</v>
      </c>
      <c r="B4100" s="198" t="s">
        <v>4172</v>
      </c>
      <c r="C4100" s="198" t="s">
        <v>143</v>
      </c>
      <c r="D4100" s="199">
        <v>137.72</v>
      </c>
    </row>
    <row r="4101" spans="1:4" ht="13.5" x14ac:dyDescent="0.25">
      <c r="A4101" s="91">
        <v>92918</v>
      </c>
      <c r="B4101" s="198" t="s">
        <v>4173</v>
      </c>
      <c r="C4101" s="198" t="s">
        <v>143</v>
      </c>
      <c r="D4101" s="199">
        <v>36.450000000000003</v>
      </c>
    </row>
    <row r="4102" spans="1:4" ht="13.5" x14ac:dyDescent="0.25">
      <c r="A4102" s="91">
        <v>92920</v>
      </c>
      <c r="B4102" s="198" t="s">
        <v>4174</v>
      </c>
      <c r="C4102" s="198" t="s">
        <v>143</v>
      </c>
      <c r="D4102" s="199">
        <v>36.69</v>
      </c>
    </row>
    <row r="4103" spans="1:4" ht="13.5" x14ac:dyDescent="0.25">
      <c r="A4103" s="91">
        <v>92925</v>
      </c>
      <c r="B4103" s="198" t="s">
        <v>4175</v>
      </c>
      <c r="C4103" s="198" t="s">
        <v>143</v>
      </c>
      <c r="D4103" s="199">
        <v>45.23</v>
      </c>
    </row>
    <row r="4104" spans="1:4" ht="13.5" x14ac:dyDescent="0.25">
      <c r="A4104" s="91">
        <v>92926</v>
      </c>
      <c r="B4104" s="198" t="s">
        <v>4176</v>
      </c>
      <c r="C4104" s="198" t="s">
        <v>143</v>
      </c>
      <c r="D4104" s="199">
        <v>45.22</v>
      </c>
    </row>
    <row r="4105" spans="1:4" ht="13.5" x14ac:dyDescent="0.25">
      <c r="A4105" s="91">
        <v>92927</v>
      </c>
      <c r="B4105" s="198" t="s">
        <v>4177</v>
      </c>
      <c r="C4105" s="198" t="s">
        <v>143</v>
      </c>
      <c r="D4105" s="199">
        <v>45.22</v>
      </c>
    </row>
    <row r="4106" spans="1:4" ht="13.5" x14ac:dyDescent="0.25">
      <c r="A4106" s="91">
        <v>92928</v>
      </c>
      <c r="B4106" s="198" t="s">
        <v>4178</v>
      </c>
      <c r="C4106" s="198" t="s">
        <v>143</v>
      </c>
      <c r="D4106" s="199">
        <v>51.74</v>
      </c>
    </row>
    <row r="4107" spans="1:4" ht="13.5" x14ac:dyDescent="0.25">
      <c r="A4107" s="91">
        <v>92929</v>
      </c>
      <c r="B4107" s="198" t="s">
        <v>4179</v>
      </c>
      <c r="C4107" s="198" t="s">
        <v>143</v>
      </c>
      <c r="D4107" s="199">
        <v>51.74</v>
      </c>
    </row>
    <row r="4108" spans="1:4" ht="13.5" x14ac:dyDescent="0.25">
      <c r="A4108" s="91">
        <v>92930</v>
      </c>
      <c r="B4108" s="198" t="s">
        <v>4180</v>
      </c>
      <c r="C4108" s="198" t="s">
        <v>143</v>
      </c>
      <c r="D4108" s="199">
        <v>51.74</v>
      </c>
    </row>
    <row r="4109" spans="1:4" ht="13.5" x14ac:dyDescent="0.25">
      <c r="A4109" s="91">
        <v>92931</v>
      </c>
      <c r="B4109" s="198" t="s">
        <v>4181</v>
      </c>
      <c r="C4109" s="198" t="s">
        <v>143</v>
      </c>
      <c r="D4109" s="199">
        <v>68.97</v>
      </c>
    </row>
    <row r="4110" spans="1:4" ht="13.5" x14ac:dyDescent="0.25">
      <c r="A4110" s="91">
        <v>92932</v>
      </c>
      <c r="B4110" s="198" t="s">
        <v>4182</v>
      </c>
      <c r="C4110" s="198" t="s">
        <v>143</v>
      </c>
      <c r="D4110" s="199">
        <v>68.97</v>
      </c>
    </row>
    <row r="4111" spans="1:4" ht="13.5" x14ac:dyDescent="0.25">
      <c r="A4111" s="91">
        <v>92933</v>
      </c>
      <c r="B4111" s="198" t="s">
        <v>4183</v>
      </c>
      <c r="C4111" s="198" t="s">
        <v>143</v>
      </c>
      <c r="D4111" s="199">
        <v>68.97</v>
      </c>
    </row>
    <row r="4112" spans="1:4" ht="13.5" x14ac:dyDescent="0.25">
      <c r="A4112" s="91">
        <v>92934</v>
      </c>
      <c r="B4112" s="198" t="s">
        <v>4184</v>
      </c>
      <c r="C4112" s="198" t="s">
        <v>143</v>
      </c>
      <c r="D4112" s="199">
        <v>101.92</v>
      </c>
    </row>
    <row r="4113" spans="1:4" ht="13.5" x14ac:dyDescent="0.25">
      <c r="A4113" s="91">
        <v>92935</v>
      </c>
      <c r="B4113" s="198" t="s">
        <v>4185</v>
      </c>
      <c r="C4113" s="198" t="s">
        <v>143</v>
      </c>
      <c r="D4113" s="199">
        <v>101.92</v>
      </c>
    </row>
    <row r="4114" spans="1:4" ht="13.5" x14ac:dyDescent="0.25">
      <c r="A4114" s="91">
        <v>92936</v>
      </c>
      <c r="B4114" s="198" t="s">
        <v>4186</v>
      </c>
      <c r="C4114" s="198" t="s">
        <v>143</v>
      </c>
      <c r="D4114" s="199">
        <v>141.05000000000001</v>
      </c>
    </row>
    <row r="4115" spans="1:4" ht="13.5" x14ac:dyDescent="0.25">
      <c r="A4115" s="91">
        <v>92937</v>
      </c>
      <c r="B4115" s="198" t="s">
        <v>4187</v>
      </c>
      <c r="C4115" s="198" t="s">
        <v>143</v>
      </c>
      <c r="D4115" s="199">
        <v>141.05000000000001</v>
      </c>
    </row>
    <row r="4116" spans="1:4" ht="13.5" x14ac:dyDescent="0.25">
      <c r="A4116" s="91">
        <v>92938</v>
      </c>
      <c r="B4116" s="198" t="s">
        <v>4188</v>
      </c>
      <c r="C4116" s="198" t="s">
        <v>143</v>
      </c>
      <c r="D4116" s="199">
        <v>27.46</v>
      </c>
    </row>
    <row r="4117" spans="1:4" ht="13.5" x14ac:dyDescent="0.25">
      <c r="A4117" s="91">
        <v>92939</v>
      </c>
      <c r="B4117" s="198" t="s">
        <v>4189</v>
      </c>
      <c r="C4117" s="198" t="s">
        <v>143</v>
      </c>
      <c r="D4117" s="199">
        <v>27.7</v>
      </c>
    </row>
    <row r="4118" spans="1:4" ht="13.5" x14ac:dyDescent="0.25">
      <c r="A4118" s="91">
        <v>92940</v>
      </c>
      <c r="B4118" s="198" t="s">
        <v>4190</v>
      </c>
      <c r="C4118" s="198" t="s">
        <v>143</v>
      </c>
      <c r="D4118" s="199">
        <v>35</v>
      </c>
    </row>
    <row r="4119" spans="1:4" ht="13.5" x14ac:dyDescent="0.25">
      <c r="A4119" s="91">
        <v>92941</v>
      </c>
      <c r="B4119" s="198" t="s">
        <v>4191</v>
      </c>
      <c r="C4119" s="198" t="s">
        <v>143</v>
      </c>
      <c r="D4119" s="199">
        <v>34.99</v>
      </c>
    </row>
    <row r="4120" spans="1:4" ht="13.5" x14ac:dyDescent="0.25">
      <c r="A4120" s="91">
        <v>92942</v>
      </c>
      <c r="B4120" s="198" t="s">
        <v>4192</v>
      </c>
      <c r="C4120" s="198" t="s">
        <v>143</v>
      </c>
      <c r="D4120" s="199">
        <v>34.99</v>
      </c>
    </row>
    <row r="4121" spans="1:4" ht="13.5" x14ac:dyDescent="0.25">
      <c r="A4121" s="91">
        <v>92943</v>
      </c>
      <c r="B4121" s="198" t="s">
        <v>4193</v>
      </c>
      <c r="C4121" s="198" t="s">
        <v>143</v>
      </c>
      <c r="D4121" s="199">
        <v>40.08</v>
      </c>
    </row>
    <row r="4122" spans="1:4" ht="13.5" x14ac:dyDescent="0.25">
      <c r="A4122" s="91">
        <v>92944</v>
      </c>
      <c r="B4122" s="198" t="s">
        <v>4194</v>
      </c>
      <c r="C4122" s="198" t="s">
        <v>143</v>
      </c>
      <c r="D4122" s="199">
        <v>40.08</v>
      </c>
    </row>
    <row r="4123" spans="1:4" ht="13.5" x14ac:dyDescent="0.25">
      <c r="A4123" s="91">
        <v>92945</v>
      </c>
      <c r="B4123" s="198" t="s">
        <v>4195</v>
      </c>
      <c r="C4123" s="198" t="s">
        <v>143</v>
      </c>
      <c r="D4123" s="199">
        <v>40.08</v>
      </c>
    </row>
    <row r="4124" spans="1:4" ht="13.5" x14ac:dyDescent="0.25">
      <c r="A4124" s="91">
        <v>92946</v>
      </c>
      <c r="B4124" s="198" t="s">
        <v>4196</v>
      </c>
      <c r="C4124" s="198" t="s">
        <v>143</v>
      </c>
      <c r="D4124" s="199">
        <v>55.55</v>
      </c>
    </row>
    <row r="4125" spans="1:4" ht="13.5" x14ac:dyDescent="0.25">
      <c r="A4125" s="91">
        <v>92947</v>
      </c>
      <c r="B4125" s="198" t="s">
        <v>4197</v>
      </c>
      <c r="C4125" s="198" t="s">
        <v>143</v>
      </c>
      <c r="D4125" s="199">
        <v>55.55</v>
      </c>
    </row>
    <row r="4126" spans="1:4" ht="13.5" x14ac:dyDescent="0.25">
      <c r="A4126" s="91">
        <v>92948</v>
      </c>
      <c r="B4126" s="198" t="s">
        <v>4198</v>
      </c>
      <c r="C4126" s="198" t="s">
        <v>143</v>
      </c>
      <c r="D4126" s="199">
        <v>55.55</v>
      </c>
    </row>
    <row r="4127" spans="1:4" ht="13.5" x14ac:dyDescent="0.25">
      <c r="A4127" s="91">
        <v>92949</v>
      </c>
      <c r="B4127" s="198" t="s">
        <v>4199</v>
      </c>
      <c r="C4127" s="198" t="s">
        <v>143</v>
      </c>
      <c r="D4127" s="199">
        <v>85.83</v>
      </c>
    </row>
    <row r="4128" spans="1:4" ht="13.5" x14ac:dyDescent="0.25">
      <c r="A4128" s="91">
        <v>92950</v>
      </c>
      <c r="B4128" s="198" t="s">
        <v>4200</v>
      </c>
      <c r="C4128" s="198" t="s">
        <v>143</v>
      </c>
      <c r="D4128" s="199">
        <v>85.83</v>
      </c>
    </row>
    <row r="4129" spans="1:4" ht="13.5" x14ac:dyDescent="0.25">
      <c r="A4129" s="91">
        <v>92951</v>
      </c>
      <c r="B4129" s="198" t="s">
        <v>4201</v>
      </c>
      <c r="C4129" s="198" t="s">
        <v>143</v>
      </c>
      <c r="D4129" s="199">
        <v>122.35</v>
      </c>
    </row>
    <row r="4130" spans="1:4" ht="13.5" x14ac:dyDescent="0.25">
      <c r="A4130" s="91">
        <v>92952</v>
      </c>
      <c r="B4130" s="198" t="s">
        <v>4202</v>
      </c>
      <c r="C4130" s="198" t="s">
        <v>143</v>
      </c>
      <c r="D4130" s="199">
        <v>122.35</v>
      </c>
    </row>
    <row r="4131" spans="1:4" ht="13.5" x14ac:dyDescent="0.25">
      <c r="A4131" s="91">
        <v>92953</v>
      </c>
      <c r="B4131" s="198" t="s">
        <v>4203</v>
      </c>
      <c r="C4131" s="198" t="s">
        <v>143</v>
      </c>
      <c r="D4131" s="199">
        <v>23.68</v>
      </c>
    </row>
    <row r="4132" spans="1:4" ht="13.5" x14ac:dyDescent="0.25">
      <c r="A4132" s="91">
        <v>93050</v>
      </c>
      <c r="B4132" s="198" t="s">
        <v>4204</v>
      </c>
      <c r="C4132" s="198" t="s">
        <v>143</v>
      </c>
      <c r="D4132" s="199">
        <v>12.42</v>
      </c>
    </row>
    <row r="4133" spans="1:4" ht="13.5" x14ac:dyDescent="0.25">
      <c r="A4133" s="91">
        <v>93051</v>
      </c>
      <c r="B4133" s="198" t="s">
        <v>4205</v>
      </c>
      <c r="C4133" s="198" t="s">
        <v>143</v>
      </c>
      <c r="D4133" s="199">
        <v>11.44</v>
      </c>
    </row>
    <row r="4134" spans="1:4" ht="13.5" x14ac:dyDescent="0.25">
      <c r="A4134" s="91">
        <v>93052</v>
      </c>
      <c r="B4134" s="198" t="s">
        <v>4206</v>
      </c>
      <c r="C4134" s="198" t="s">
        <v>143</v>
      </c>
      <c r="D4134" s="199">
        <v>565.91999999999996</v>
      </c>
    </row>
    <row r="4135" spans="1:4" ht="13.5" x14ac:dyDescent="0.25">
      <c r="A4135" s="91">
        <v>93054</v>
      </c>
      <c r="B4135" s="198" t="s">
        <v>4207</v>
      </c>
      <c r="C4135" s="198" t="s">
        <v>143</v>
      </c>
      <c r="D4135" s="199">
        <v>23.96</v>
      </c>
    </row>
    <row r="4136" spans="1:4" ht="13.5" x14ac:dyDescent="0.25">
      <c r="A4136" s="91">
        <v>93055</v>
      </c>
      <c r="B4136" s="198" t="s">
        <v>4208</v>
      </c>
      <c r="C4136" s="198" t="s">
        <v>143</v>
      </c>
      <c r="D4136" s="199">
        <v>49.08</v>
      </c>
    </row>
    <row r="4137" spans="1:4" ht="13.5" x14ac:dyDescent="0.25">
      <c r="A4137" s="91">
        <v>93056</v>
      </c>
      <c r="B4137" s="198" t="s">
        <v>4209</v>
      </c>
      <c r="C4137" s="198" t="s">
        <v>143</v>
      </c>
      <c r="D4137" s="199">
        <v>18.22</v>
      </c>
    </row>
    <row r="4138" spans="1:4" ht="13.5" x14ac:dyDescent="0.25">
      <c r="A4138" s="91">
        <v>93057</v>
      </c>
      <c r="B4138" s="198" t="s">
        <v>4210</v>
      </c>
      <c r="C4138" s="198" t="s">
        <v>143</v>
      </c>
      <c r="D4138" s="199">
        <v>15.87</v>
      </c>
    </row>
    <row r="4139" spans="1:4" ht="13.5" x14ac:dyDescent="0.25">
      <c r="A4139" s="91">
        <v>93058</v>
      </c>
      <c r="B4139" s="198" t="s">
        <v>4211</v>
      </c>
      <c r="C4139" s="198" t="s">
        <v>143</v>
      </c>
      <c r="D4139" s="199">
        <v>622.29999999999995</v>
      </c>
    </row>
    <row r="4140" spans="1:4" ht="13.5" x14ac:dyDescent="0.25">
      <c r="A4140" s="91">
        <v>93059</v>
      </c>
      <c r="B4140" s="198" t="s">
        <v>4212</v>
      </c>
      <c r="C4140" s="198" t="s">
        <v>143</v>
      </c>
      <c r="D4140" s="199">
        <v>32.93</v>
      </c>
    </row>
    <row r="4141" spans="1:4" ht="13.5" x14ac:dyDescent="0.25">
      <c r="A4141" s="91">
        <v>93060</v>
      </c>
      <c r="B4141" s="198" t="s">
        <v>4213</v>
      </c>
      <c r="C4141" s="198" t="s">
        <v>143</v>
      </c>
      <c r="D4141" s="199">
        <v>85.62</v>
      </c>
    </row>
    <row r="4142" spans="1:4" ht="13.5" x14ac:dyDescent="0.25">
      <c r="A4142" s="91">
        <v>93061</v>
      </c>
      <c r="B4142" s="198" t="s">
        <v>4214</v>
      </c>
      <c r="C4142" s="198" t="s">
        <v>143</v>
      </c>
      <c r="D4142" s="199">
        <v>34.29</v>
      </c>
    </row>
    <row r="4143" spans="1:4" ht="13.5" x14ac:dyDescent="0.25">
      <c r="A4143" s="91">
        <v>93062</v>
      </c>
      <c r="B4143" s="198" t="s">
        <v>4215</v>
      </c>
      <c r="C4143" s="198" t="s">
        <v>143</v>
      </c>
      <c r="D4143" s="199">
        <v>29.73</v>
      </c>
    </row>
    <row r="4144" spans="1:4" ht="13.5" x14ac:dyDescent="0.25">
      <c r="A4144" s="91">
        <v>93063</v>
      </c>
      <c r="B4144" s="198" t="s">
        <v>4216</v>
      </c>
      <c r="C4144" s="198" t="s">
        <v>143</v>
      </c>
      <c r="D4144" s="199">
        <v>712.77</v>
      </c>
    </row>
    <row r="4145" spans="1:4" ht="13.5" x14ac:dyDescent="0.25">
      <c r="A4145" s="91">
        <v>93064</v>
      </c>
      <c r="B4145" s="198" t="s">
        <v>4217</v>
      </c>
      <c r="C4145" s="198" t="s">
        <v>143</v>
      </c>
      <c r="D4145" s="199">
        <v>53.03</v>
      </c>
    </row>
    <row r="4146" spans="1:4" ht="13.5" x14ac:dyDescent="0.25">
      <c r="A4146" s="91">
        <v>93065</v>
      </c>
      <c r="B4146" s="198" t="s">
        <v>4218</v>
      </c>
      <c r="C4146" s="198" t="s">
        <v>143</v>
      </c>
      <c r="D4146" s="199">
        <v>49.66</v>
      </c>
    </row>
    <row r="4147" spans="1:4" ht="13.5" x14ac:dyDescent="0.25">
      <c r="A4147" s="91">
        <v>93066</v>
      </c>
      <c r="B4147" s="198" t="s">
        <v>4219</v>
      </c>
      <c r="C4147" s="198" t="s">
        <v>143</v>
      </c>
      <c r="D4147" s="199">
        <v>894.76</v>
      </c>
    </row>
    <row r="4148" spans="1:4" ht="13.5" x14ac:dyDescent="0.25">
      <c r="A4148" s="91">
        <v>93067</v>
      </c>
      <c r="B4148" s="198" t="s">
        <v>4220</v>
      </c>
      <c r="C4148" s="198" t="s">
        <v>143</v>
      </c>
      <c r="D4148" s="199">
        <v>78.7</v>
      </c>
    </row>
    <row r="4149" spans="1:4" ht="13.5" x14ac:dyDescent="0.25">
      <c r="A4149" s="91">
        <v>93068</v>
      </c>
      <c r="B4149" s="198" t="s">
        <v>4221</v>
      </c>
      <c r="C4149" s="198" t="s">
        <v>143</v>
      </c>
      <c r="D4149" s="199">
        <v>68.83</v>
      </c>
    </row>
    <row r="4150" spans="1:4" ht="13.5" x14ac:dyDescent="0.25">
      <c r="A4150" s="91">
        <v>93069</v>
      </c>
      <c r="B4150" s="198" t="s">
        <v>4222</v>
      </c>
      <c r="C4150" s="198" t="s">
        <v>143</v>
      </c>
      <c r="D4150" s="200">
        <v>1240.08</v>
      </c>
    </row>
    <row r="4151" spans="1:4" ht="13.5" x14ac:dyDescent="0.25">
      <c r="A4151" s="91">
        <v>93070</v>
      </c>
      <c r="B4151" s="198" t="s">
        <v>4223</v>
      </c>
      <c r="C4151" s="198" t="s">
        <v>143</v>
      </c>
      <c r="D4151" s="199">
        <v>199.08</v>
      </c>
    </row>
    <row r="4152" spans="1:4" ht="13.5" x14ac:dyDescent="0.25">
      <c r="A4152" s="91">
        <v>93071</v>
      </c>
      <c r="B4152" s="198" t="s">
        <v>4224</v>
      </c>
      <c r="C4152" s="198" t="s">
        <v>143</v>
      </c>
      <c r="D4152" s="199">
        <v>184.84</v>
      </c>
    </row>
    <row r="4153" spans="1:4" ht="13.5" x14ac:dyDescent="0.25">
      <c r="A4153" s="91">
        <v>93072</v>
      </c>
      <c r="B4153" s="198" t="s">
        <v>4225</v>
      </c>
      <c r="C4153" s="198" t="s">
        <v>143</v>
      </c>
      <c r="D4153" s="200">
        <v>1636.19</v>
      </c>
    </row>
    <row r="4154" spans="1:4" ht="13.5" x14ac:dyDescent="0.25">
      <c r="A4154" s="91">
        <v>93073</v>
      </c>
      <c r="B4154" s="198" t="s">
        <v>4226</v>
      </c>
      <c r="C4154" s="198" t="s">
        <v>143</v>
      </c>
      <c r="D4154" s="199">
        <v>89.72</v>
      </c>
    </row>
    <row r="4155" spans="1:4" ht="13.5" x14ac:dyDescent="0.25">
      <c r="A4155" s="91">
        <v>93074</v>
      </c>
      <c r="B4155" s="198" t="s">
        <v>4227</v>
      </c>
      <c r="C4155" s="198" t="s">
        <v>143</v>
      </c>
      <c r="D4155" s="199">
        <v>13.25</v>
      </c>
    </row>
    <row r="4156" spans="1:4" ht="13.5" x14ac:dyDescent="0.25">
      <c r="A4156" s="91">
        <v>93075</v>
      </c>
      <c r="B4156" s="198" t="s">
        <v>4228</v>
      </c>
      <c r="C4156" s="198" t="s">
        <v>143</v>
      </c>
      <c r="D4156" s="199">
        <v>22.65</v>
      </c>
    </row>
    <row r="4157" spans="1:4" ht="13.5" x14ac:dyDescent="0.25">
      <c r="A4157" s="91">
        <v>93076</v>
      </c>
      <c r="B4157" s="198" t="s">
        <v>4229</v>
      </c>
      <c r="C4157" s="198" t="s">
        <v>143</v>
      </c>
      <c r="D4157" s="199">
        <v>21.81</v>
      </c>
    </row>
    <row r="4158" spans="1:4" ht="13.5" x14ac:dyDescent="0.25">
      <c r="A4158" s="91">
        <v>93077</v>
      </c>
      <c r="B4158" s="198" t="s">
        <v>4230</v>
      </c>
      <c r="C4158" s="198" t="s">
        <v>143</v>
      </c>
      <c r="D4158" s="199">
        <v>32.369999999999997</v>
      </c>
    </row>
    <row r="4159" spans="1:4" ht="13.5" x14ac:dyDescent="0.25">
      <c r="A4159" s="91">
        <v>93078</v>
      </c>
      <c r="B4159" s="198" t="s">
        <v>4231</v>
      </c>
      <c r="C4159" s="198" t="s">
        <v>143</v>
      </c>
      <c r="D4159" s="199">
        <v>35.14</v>
      </c>
    </row>
    <row r="4160" spans="1:4" ht="13.5" x14ac:dyDescent="0.25">
      <c r="A4160" s="91">
        <v>93079</v>
      </c>
      <c r="B4160" s="198" t="s">
        <v>4232</v>
      </c>
      <c r="C4160" s="198" t="s">
        <v>143</v>
      </c>
      <c r="D4160" s="199">
        <v>30.79</v>
      </c>
    </row>
    <row r="4161" spans="1:4" ht="13.5" x14ac:dyDescent="0.25">
      <c r="A4161" s="91">
        <v>93080</v>
      </c>
      <c r="B4161" s="198" t="s">
        <v>4233</v>
      </c>
      <c r="C4161" s="198" t="s">
        <v>143</v>
      </c>
      <c r="D4161" s="199">
        <v>8.64</v>
      </c>
    </row>
    <row r="4162" spans="1:4" ht="13.5" x14ac:dyDescent="0.25">
      <c r="A4162" s="91">
        <v>93081</v>
      </c>
      <c r="B4162" s="198" t="s">
        <v>4234</v>
      </c>
      <c r="C4162" s="198" t="s">
        <v>143</v>
      </c>
      <c r="D4162" s="199">
        <v>20.57</v>
      </c>
    </row>
    <row r="4163" spans="1:4" ht="13.5" x14ac:dyDescent="0.25">
      <c r="A4163" s="91">
        <v>93082</v>
      </c>
      <c r="B4163" s="198" t="s">
        <v>4235</v>
      </c>
      <c r="C4163" s="198" t="s">
        <v>143</v>
      </c>
      <c r="D4163" s="199">
        <v>25.32</v>
      </c>
    </row>
    <row r="4164" spans="1:4" ht="13.5" x14ac:dyDescent="0.25">
      <c r="A4164" s="91">
        <v>93083</v>
      </c>
      <c r="B4164" s="198" t="s">
        <v>4236</v>
      </c>
      <c r="C4164" s="198" t="s">
        <v>143</v>
      </c>
      <c r="D4164" s="199">
        <v>489.08</v>
      </c>
    </row>
    <row r="4165" spans="1:4" ht="13.5" x14ac:dyDescent="0.25">
      <c r="A4165" s="91">
        <v>93084</v>
      </c>
      <c r="B4165" s="198" t="s">
        <v>4237</v>
      </c>
      <c r="C4165" s="198" t="s">
        <v>143</v>
      </c>
      <c r="D4165" s="199">
        <v>14.42</v>
      </c>
    </row>
    <row r="4166" spans="1:4" ht="13.5" x14ac:dyDescent="0.25">
      <c r="A4166" s="91">
        <v>93085</v>
      </c>
      <c r="B4166" s="198" t="s">
        <v>4238</v>
      </c>
      <c r="C4166" s="198" t="s">
        <v>143</v>
      </c>
      <c r="D4166" s="199">
        <v>13.44</v>
      </c>
    </row>
    <row r="4167" spans="1:4" ht="13.5" x14ac:dyDescent="0.25">
      <c r="A4167" s="91">
        <v>93086</v>
      </c>
      <c r="B4167" s="198" t="s">
        <v>4239</v>
      </c>
      <c r="C4167" s="198" t="s">
        <v>143</v>
      </c>
      <c r="D4167" s="199">
        <v>567.91999999999996</v>
      </c>
    </row>
    <row r="4168" spans="1:4" ht="13.5" x14ac:dyDescent="0.25">
      <c r="A4168" s="91">
        <v>93087</v>
      </c>
      <c r="B4168" s="198" t="s">
        <v>4240</v>
      </c>
      <c r="C4168" s="198" t="s">
        <v>143</v>
      </c>
      <c r="D4168" s="199">
        <v>22.28</v>
      </c>
    </row>
    <row r="4169" spans="1:4" ht="13.5" x14ac:dyDescent="0.25">
      <c r="A4169" s="91">
        <v>93088</v>
      </c>
      <c r="B4169" s="198" t="s">
        <v>4241</v>
      </c>
      <c r="C4169" s="198" t="s">
        <v>143</v>
      </c>
      <c r="D4169" s="199">
        <v>26.14</v>
      </c>
    </row>
    <row r="4170" spans="1:4" ht="13.5" x14ac:dyDescent="0.25">
      <c r="A4170" s="91">
        <v>93089</v>
      </c>
      <c r="B4170" s="198" t="s">
        <v>4242</v>
      </c>
      <c r="C4170" s="198" t="s">
        <v>143</v>
      </c>
      <c r="D4170" s="199">
        <v>51.08</v>
      </c>
    </row>
    <row r="4171" spans="1:4" ht="13.5" x14ac:dyDescent="0.25">
      <c r="A4171" s="91">
        <v>93090</v>
      </c>
      <c r="B4171" s="198" t="s">
        <v>4243</v>
      </c>
      <c r="C4171" s="198" t="s">
        <v>143</v>
      </c>
      <c r="D4171" s="199">
        <v>20.25</v>
      </c>
    </row>
    <row r="4172" spans="1:4" ht="13.5" x14ac:dyDescent="0.25">
      <c r="A4172" s="91">
        <v>93091</v>
      </c>
      <c r="B4172" s="198" t="s">
        <v>4244</v>
      </c>
      <c r="C4172" s="198" t="s">
        <v>143</v>
      </c>
      <c r="D4172" s="199">
        <v>17.899999999999999</v>
      </c>
    </row>
    <row r="4173" spans="1:4" ht="13.5" x14ac:dyDescent="0.25">
      <c r="A4173" s="91">
        <v>93092</v>
      </c>
      <c r="B4173" s="198" t="s">
        <v>4245</v>
      </c>
      <c r="C4173" s="198" t="s">
        <v>143</v>
      </c>
      <c r="D4173" s="199">
        <v>624.33000000000004</v>
      </c>
    </row>
    <row r="4174" spans="1:4" ht="13.5" x14ac:dyDescent="0.25">
      <c r="A4174" s="91">
        <v>93093</v>
      </c>
      <c r="B4174" s="198" t="s">
        <v>4246</v>
      </c>
      <c r="C4174" s="198" t="s">
        <v>143</v>
      </c>
      <c r="D4174" s="199">
        <v>34.96</v>
      </c>
    </row>
    <row r="4175" spans="1:4" ht="13.5" x14ac:dyDescent="0.25">
      <c r="A4175" s="91">
        <v>93094</v>
      </c>
      <c r="B4175" s="198" t="s">
        <v>4247</v>
      </c>
      <c r="C4175" s="198" t="s">
        <v>143</v>
      </c>
      <c r="D4175" s="199">
        <v>87.65</v>
      </c>
    </row>
    <row r="4176" spans="1:4" ht="13.5" x14ac:dyDescent="0.25">
      <c r="A4176" s="91">
        <v>93095</v>
      </c>
      <c r="B4176" s="198" t="s">
        <v>4248</v>
      </c>
      <c r="C4176" s="198" t="s">
        <v>143</v>
      </c>
      <c r="D4176" s="199">
        <v>65.53</v>
      </c>
    </row>
    <row r="4177" spans="1:4" ht="13.5" x14ac:dyDescent="0.25">
      <c r="A4177" s="91">
        <v>93096</v>
      </c>
      <c r="B4177" s="198" t="s">
        <v>4249</v>
      </c>
      <c r="C4177" s="198" t="s">
        <v>143</v>
      </c>
      <c r="D4177" s="199">
        <v>93.69</v>
      </c>
    </row>
    <row r="4178" spans="1:4" ht="13.5" x14ac:dyDescent="0.25">
      <c r="A4178" s="91">
        <v>93097</v>
      </c>
      <c r="B4178" s="198" t="s">
        <v>4250</v>
      </c>
      <c r="C4178" s="198" t="s">
        <v>143</v>
      </c>
      <c r="D4178" s="199">
        <v>13.49</v>
      </c>
    </row>
    <row r="4179" spans="1:4" ht="13.5" x14ac:dyDescent="0.25">
      <c r="A4179" s="91">
        <v>93098</v>
      </c>
      <c r="B4179" s="198" t="s">
        <v>4251</v>
      </c>
      <c r="C4179" s="198" t="s">
        <v>143</v>
      </c>
      <c r="D4179" s="199">
        <v>22.89</v>
      </c>
    </row>
    <row r="4180" spans="1:4" ht="13.5" x14ac:dyDescent="0.25">
      <c r="A4180" s="91">
        <v>93099</v>
      </c>
      <c r="B4180" s="198" t="s">
        <v>4252</v>
      </c>
      <c r="C4180" s="198" t="s">
        <v>143</v>
      </c>
      <c r="D4180" s="199">
        <v>24.56</v>
      </c>
    </row>
    <row r="4181" spans="1:4" ht="13.5" x14ac:dyDescent="0.25">
      <c r="A4181" s="91">
        <v>93100</v>
      </c>
      <c r="B4181" s="198" t="s">
        <v>4253</v>
      </c>
      <c r="C4181" s="198" t="s">
        <v>143</v>
      </c>
      <c r="D4181" s="199">
        <v>35.119999999999997</v>
      </c>
    </row>
    <row r="4182" spans="1:4" ht="13.5" x14ac:dyDescent="0.25">
      <c r="A4182" s="91">
        <v>93101</v>
      </c>
      <c r="B4182" s="198" t="s">
        <v>4254</v>
      </c>
      <c r="C4182" s="198" t="s">
        <v>143</v>
      </c>
      <c r="D4182" s="199">
        <v>37.89</v>
      </c>
    </row>
    <row r="4183" spans="1:4" ht="13.5" x14ac:dyDescent="0.25">
      <c r="A4183" s="91">
        <v>93102</v>
      </c>
      <c r="B4183" s="198" t="s">
        <v>4255</v>
      </c>
      <c r="C4183" s="198" t="s">
        <v>143</v>
      </c>
      <c r="D4183" s="199">
        <v>33.270000000000003</v>
      </c>
    </row>
    <row r="4184" spans="1:4" ht="13.5" x14ac:dyDescent="0.25">
      <c r="A4184" s="91">
        <v>93103</v>
      </c>
      <c r="B4184" s="198" t="s">
        <v>4256</v>
      </c>
      <c r="C4184" s="198" t="s">
        <v>143</v>
      </c>
      <c r="D4184" s="199">
        <v>8.84</v>
      </c>
    </row>
    <row r="4185" spans="1:4" ht="13.5" x14ac:dyDescent="0.25">
      <c r="A4185" s="91">
        <v>93104</v>
      </c>
      <c r="B4185" s="198" t="s">
        <v>4257</v>
      </c>
      <c r="C4185" s="198" t="s">
        <v>143</v>
      </c>
      <c r="D4185" s="199">
        <v>20.77</v>
      </c>
    </row>
    <row r="4186" spans="1:4" ht="13.5" x14ac:dyDescent="0.25">
      <c r="A4186" s="91">
        <v>93105</v>
      </c>
      <c r="B4186" s="198" t="s">
        <v>4258</v>
      </c>
      <c r="C4186" s="198" t="s">
        <v>143</v>
      </c>
      <c r="D4186" s="199">
        <v>25.52</v>
      </c>
    </row>
    <row r="4187" spans="1:4" ht="13.5" x14ac:dyDescent="0.25">
      <c r="A4187" s="91">
        <v>93106</v>
      </c>
      <c r="B4187" s="198" t="s">
        <v>4259</v>
      </c>
      <c r="C4187" s="198" t="s">
        <v>143</v>
      </c>
      <c r="D4187" s="199">
        <v>489.28</v>
      </c>
    </row>
    <row r="4188" spans="1:4" ht="13.5" x14ac:dyDescent="0.25">
      <c r="A4188" s="91">
        <v>93107</v>
      </c>
      <c r="B4188" s="198" t="s">
        <v>4260</v>
      </c>
      <c r="C4188" s="198" t="s">
        <v>143</v>
      </c>
      <c r="D4188" s="199">
        <v>16.23</v>
      </c>
    </row>
    <row r="4189" spans="1:4" ht="13.5" x14ac:dyDescent="0.25">
      <c r="A4189" s="91">
        <v>93108</v>
      </c>
      <c r="B4189" s="198" t="s">
        <v>4261</v>
      </c>
      <c r="C4189" s="198" t="s">
        <v>143</v>
      </c>
      <c r="D4189" s="199">
        <v>15.25</v>
      </c>
    </row>
    <row r="4190" spans="1:4" ht="13.5" x14ac:dyDescent="0.25">
      <c r="A4190" s="91">
        <v>93109</v>
      </c>
      <c r="B4190" s="198" t="s">
        <v>4262</v>
      </c>
      <c r="C4190" s="198" t="s">
        <v>143</v>
      </c>
      <c r="D4190" s="199">
        <v>569.73</v>
      </c>
    </row>
    <row r="4191" spans="1:4" ht="13.5" x14ac:dyDescent="0.25">
      <c r="A4191" s="91">
        <v>93110</v>
      </c>
      <c r="B4191" s="198" t="s">
        <v>4263</v>
      </c>
      <c r="C4191" s="198" t="s">
        <v>143</v>
      </c>
      <c r="D4191" s="199">
        <v>24.09</v>
      </c>
    </row>
    <row r="4192" spans="1:4" ht="13.5" x14ac:dyDescent="0.25">
      <c r="A4192" s="91">
        <v>93111</v>
      </c>
      <c r="B4192" s="198" t="s">
        <v>4264</v>
      </c>
      <c r="C4192" s="198" t="s">
        <v>143</v>
      </c>
      <c r="D4192" s="199">
        <v>27.77</v>
      </c>
    </row>
    <row r="4193" spans="1:4" ht="13.5" x14ac:dyDescent="0.25">
      <c r="A4193" s="91">
        <v>93112</v>
      </c>
      <c r="B4193" s="198" t="s">
        <v>4265</v>
      </c>
      <c r="C4193" s="198" t="s">
        <v>143</v>
      </c>
      <c r="D4193" s="199">
        <v>52.89</v>
      </c>
    </row>
    <row r="4194" spans="1:4" ht="13.5" x14ac:dyDescent="0.25">
      <c r="A4194" s="91">
        <v>93113</v>
      </c>
      <c r="B4194" s="198" t="s">
        <v>4266</v>
      </c>
      <c r="C4194" s="198" t="s">
        <v>143</v>
      </c>
      <c r="D4194" s="199">
        <v>23.5</v>
      </c>
    </row>
    <row r="4195" spans="1:4" ht="13.5" x14ac:dyDescent="0.25">
      <c r="A4195" s="91">
        <v>93114</v>
      </c>
      <c r="B4195" s="198" t="s">
        <v>4267</v>
      </c>
      <c r="C4195" s="198" t="s">
        <v>143</v>
      </c>
      <c r="D4195" s="199">
        <v>38.21</v>
      </c>
    </row>
    <row r="4196" spans="1:4" ht="13.5" x14ac:dyDescent="0.25">
      <c r="A4196" s="91">
        <v>93115</v>
      </c>
      <c r="B4196" s="198" t="s">
        <v>4268</v>
      </c>
      <c r="C4196" s="198" t="s">
        <v>143</v>
      </c>
      <c r="D4196" s="199">
        <v>90.9</v>
      </c>
    </row>
    <row r="4197" spans="1:4" ht="13.5" x14ac:dyDescent="0.25">
      <c r="A4197" s="91">
        <v>93116</v>
      </c>
      <c r="B4197" s="198" t="s">
        <v>4269</v>
      </c>
      <c r="C4197" s="198" t="s">
        <v>143</v>
      </c>
      <c r="D4197" s="199">
        <v>627.58000000000004</v>
      </c>
    </row>
    <row r="4198" spans="1:4" ht="13.5" x14ac:dyDescent="0.25">
      <c r="A4198" s="91">
        <v>93117</v>
      </c>
      <c r="B4198" s="198" t="s">
        <v>4270</v>
      </c>
      <c r="C4198" s="198" t="s">
        <v>143</v>
      </c>
      <c r="D4198" s="199">
        <v>65.83</v>
      </c>
    </row>
    <row r="4199" spans="1:4" ht="13.5" x14ac:dyDescent="0.25">
      <c r="A4199" s="91">
        <v>93118</v>
      </c>
      <c r="B4199" s="198" t="s">
        <v>4271</v>
      </c>
      <c r="C4199" s="198" t="s">
        <v>143</v>
      </c>
      <c r="D4199" s="199">
        <v>97.32</v>
      </c>
    </row>
    <row r="4200" spans="1:4" ht="13.5" x14ac:dyDescent="0.25">
      <c r="A4200" s="91">
        <v>93119</v>
      </c>
      <c r="B4200" s="198" t="s">
        <v>4272</v>
      </c>
      <c r="C4200" s="198" t="s">
        <v>143</v>
      </c>
      <c r="D4200" s="199">
        <v>18.850000000000001</v>
      </c>
    </row>
    <row r="4201" spans="1:4" ht="13.5" x14ac:dyDescent="0.25">
      <c r="A4201" s="91">
        <v>93120</v>
      </c>
      <c r="B4201" s="198" t="s">
        <v>4273</v>
      </c>
      <c r="C4201" s="198" t="s">
        <v>143</v>
      </c>
      <c r="D4201" s="199">
        <v>29.41</v>
      </c>
    </row>
    <row r="4202" spans="1:4" ht="13.5" x14ac:dyDescent="0.25">
      <c r="A4202" s="91">
        <v>93121</v>
      </c>
      <c r="B4202" s="198" t="s">
        <v>4274</v>
      </c>
      <c r="C4202" s="198" t="s">
        <v>143</v>
      </c>
      <c r="D4202" s="199">
        <v>32.18</v>
      </c>
    </row>
    <row r="4203" spans="1:4" ht="13.5" x14ac:dyDescent="0.25">
      <c r="A4203" s="91">
        <v>93122</v>
      </c>
      <c r="B4203" s="198" t="s">
        <v>4275</v>
      </c>
      <c r="C4203" s="198" t="s">
        <v>143</v>
      </c>
      <c r="D4203" s="199">
        <v>27.82</v>
      </c>
    </row>
    <row r="4204" spans="1:4" ht="13.5" x14ac:dyDescent="0.25">
      <c r="A4204" s="91">
        <v>93123</v>
      </c>
      <c r="B4204" s="198" t="s">
        <v>4276</v>
      </c>
      <c r="C4204" s="198" t="s">
        <v>143</v>
      </c>
      <c r="D4204" s="199">
        <v>61.94</v>
      </c>
    </row>
    <row r="4205" spans="1:4" ht="13.5" x14ac:dyDescent="0.25">
      <c r="A4205" s="91">
        <v>93124</v>
      </c>
      <c r="B4205" s="198" t="s">
        <v>4277</v>
      </c>
      <c r="C4205" s="198" t="s">
        <v>143</v>
      </c>
      <c r="D4205" s="199">
        <v>97.71</v>
      </c>
    </row>
    <row r="4206" spans="1:4" ht="13.5" x14ac:dyDescent="0.25">
      <c r="A4206" s="91">
        <v>93125</v>
      </c>
      <c r="B4206" s="198" t="s">
        <v>4278</v>
      </c>
      <c r="C4206" s="198" t="s">
        <v>143</v>
      </c>
      <c r="D4206" s="199">
        <v>142.35</v>
      </c>
    </row>
    <row r="4207" spans="1:4" ht="13.5" x14ac:dyDescent="0.25">
      <c r="A4207" s="91">
        <v>93126</v>
      </c>
      <c r="B4207" s="198" t="s">
        <v>4279</v>
      </c>
      <c r="C4207" s="198" t="s">
        <v>143</v>
      </c>
      <c r="D4207" s="199">
        <v>316.58</v>
      </c>
    </row>
    <row r="4208" spans="1:4" ht="13.5" x14ac:dyDescent="0.25">
      <c r="A4208" s="91">
        <v>93133</v>
      </c>
      <c r="B4208" s="198" t="s">
        <v>4280</v>
      </c>
      <c r="C4208" s="198" t="s">
        <v>143</v>
      </c>
      <c r="D4208" s="199">
        <v>21.15</v>
      </c>
    </row>
    <row r="4209" spans="1:4" ht="13.5" x14ac:dyDescent="0.25">
      <c r="A4209" s="91">
        <v>94465</v>
      </c>
      <c r="B4209" s="198" t="s">
        <v>4281</v>
      </c>
      <c r="C4209" s="198" t="s">
        <v>143</v>
      </c>
      <c r="D4209" s="199">
        <v>51.1</v>
      </c>
    </row>
    <row r="4210" spans="1:4" ht="13.5" x14ac:dyDescent="0.25">
      <c r="A4210" s="91">
        <v>94466</v>
      </c>
      <c r="B4210" s="198" t="s">
        <v>4282</v>
      </c>
      <c r="C4210" s="198" t="s">
        <v>143</v>
      </c>
      <c r="D4210" s="199">
        <v>51.12</v>
      </c>
    </row>
    <row r="4211" spans="1:4" ht="13.5" x14ac:dyDescent="0.25">
      <c r="A4211" s="91">
        <v>94467</v>
      </c>
      <c r="B4211" s="198" t="s">
        <v>4283</v>
      </c>
      <c r="C4211" s="198" t="s">
        <v>143</v>
      </c>
      <c r="D4211" s="199">
        <v>79.08</v>
      </c>
    </row>
    <row r="4212" spans="1:4" ht="13.5" x14ac:dyDescent="0.25">
      <c r="A4212" s="91">
        <v>94468</v>
      </c>
      <c r="B4212" s="198" t="s">
        <v>4284</v>
      </c>
      <c r="C4212" s="198" t="s">
        <v>143</v>
      </c>
      <c r="D4212" s="199">
        <v>69.14</v>
      </c>
    </row>
    <row r="4213" spans="1:4" ht="13.5" x14ac:dyDescent="0.25">
      <c r="A4213" s="91">
        <v>94469</v>
      </c>
      <c r="B4213" s="198" t="s">
        <v>4285</v>
      </c>
      <c r="C4213" s="198" t="s">
        <v>143</v>
      </c>
      <c r="D4213" s="199">
        <v>114.9</v>
      </c>
    </row>
    <row r="4214" spans="1:4" ht="13.5" x14ac:dyDescent="0.25">
      <c r="A4214" s="91">
        <v>94470</v>
      </c>
      <c r="B4214" s="198" t="s">
        <v>4286</v>
      </c>
      <c r="C4214" s="198" t="s">
        <v>143</v>
      </c>
      <c r="D4214" s="199">
        <v>106.06</v>
      </c>
    </row>
    <row r="4215" spans="1:4" ht="13.5" x14ac:dyDescent="0.25">
      <c r="A4215" s="91">
        <v>94471</v>
      </c>
      <c r="B4215" s="198" t="s">
        <v>4287</v>
      </c>
      <c r="C4215" s="198" t="s">
        <v>143</v>
      </c>
      <c r="D4215" s="199">
        <v>73.650000000000006</v>
      </c>
    </row>
    <row r="4216" spans="1:4" ht="13.5" x14ac:dyDescent="0.25">
      <c r="A4216" s="91">
        <v>94472</v>
      </c>
      <c r="B4216" s="198" t="s">
        <v>4288</v>
      </c>
      <c r="C4216" s="198" t="s">
        <v>143</v>
      </c>
      <c r="D4216" s="199">
        <v>75.86</v>
      </c>
    </row>
    <row r="4217" spans="1:4" ht="13.5" x14ac:dyDescent="0.25">
      <c r="A4217" s="91">
        <v>94473</v>
      </c>
      <c r="B4217" s="198" t="s">
        <v>4289</v>
      </c>
      <c r="C4217" s="198" t="s">
        <v>143</v>
      </c>
      <c r="D4217" s="199">
        <v>113.19</v>
      </c>
    </row>
    <row r="4218" spans="1:4" ht="13.5" x14ac:dyDescent="0.25">
      <c r="A4218" s="91">
        <v>94474</v>
      </c>
      <c r="B4218" s="198" t="s">
        <v>4290</v>
      </c>
      <c r="C4218" s="198" t="s">
        <v>143</v>
      </c>
      <c r="D4218" s="199">
        <v>122.91</v>
      </c>
    </row>
    <row r="4219" spans="1:4" ht="13.5" x14ac:dyDescent="0.25">
      <c r="A4219" s="91">
        <v>94475</v>
      </c>
      <c r="B4219" s="198" t="s">
        <v>4291</v>
      </c>
      <c r="C4219" s="198" t="s">
        <v>143</v>
      </c>
      <c r="D4219" s="199">
        <v>155.59</v>
      </c>
    </row>
    <row r="4220" spans="1:4" ht="13.5" x14ac:dyDescent="0.25">
      <c r="A4220" s="91">
        <v>94476</v>
      </c>
      <c r="B4220" s="198" t="s">
        <v>4292</v>
      </c>
      <c r="C4220" s="198" t="s">
        <v>143</v>
      </c>
      <c r="D4220" s="199">
        <v>174.32</v>
      </c>
    </row>
    <row r="4221" spans="1:4" ht="13.5" x14ac:dyDescent="0.25">
      <c r="A4221" s="91">
        <v>94477</v>
      </c>
      <c r="B4221" s="198" t="s">
        <v>4293</v>
      </c>
      <c r="C4221" s="198" t="s">
        <v>143</v>
      </c>
      <c r="D4221" s="199">
        <v>98.05</v>
      </c>
    </row>
    <row r="4222" spans="1:4" ht="13.5" x14ac:dyDescent="0.25">
      <c r="A4222" s="91">
        <v>94478</v>
      </c>
      <c r="B4222" s="198" t="s">
        <v>4294</v>
      </c>
      <c r="C4222" s="198" t="s">
        <v>143</v>
      </c>
      <c r="D4222" s="199">
        <v>155.66999999999999</v>
      </c>
    </row>
    <row r="4223" spans="1:4" ht="13.5" x14ac:dyDescent="0.25">
      <c r="A4223" s="91">
        <v>94479</v>
      </c>
      <c r="B4223" s="198" t="s">
        <v>4295</v>
      </c>
      <c r="C4223" s="198" t="s">
        <v>143</v>
      </c>
      <c r="D4223" s="199">
        <v>205.51</v>
      </c>
    </row>
    <row r="4224" spans="1:4" ht="13.5" x14ac:dyDescent="0.25">
      <c r="A4224" s="91">
        <v>94606</v>
      </c>
      <c r="B4224" s="198" t="s">
        <v>4296</v>
      </c>
      <c r="C4224" s="198" t="s">
        <v>143</v>
      </c>
      <c r="D4224" s="199">
        <v>84.95</v>
      </c>
    </row>
    <row r="4225" spans="1:4" ht="13.5" x14ac:dyDescent="0.25">
      <c r="A4225" s="91">
        <v>94608</v>
      </c>
      <c r="B4225" s="198" t="s">
        <v>4297</v>
      </c>
      <c r="C4225" s="198" t="s">
        <v>143</v>
      </c>
      <c r="D4225" s="199">
        <v>210.21</v>
      </c>
    </row>
    <row r="4226" spans="1:4" ht="13.5" x14ac:dyDescent="0.25">
      <c r="A4226" s="91">
        <v>94610</v>
      </c>
      <c r="B4226" s="198" t="s">
        <v>4298</v>
      </c>
      <c r="C4226" s="198" t="s">
        <v>143</v>
      </c>
      <c r="D4226" s="199">
        <v>312.64</v>
      </c>
    </row>
    <row r="4227" spans="1:4" ht="13.5" x14ac:dyDescent="0.25">
      <c r="A4227" s="91">
        <v>94612</v>
      </c>
      <c r="B4227" s="198" t="s">
        <v>4299</v>
      </c>
      <c r="C4227" s="198" t="s">
        <v>143</v>
      </c>
      <c r="D4227" s="199">
        <v>439.1</v>
      </c>
    </row>
    <row r="4228" spans="1:4" ht="13.5" x14ac:dyDescent="0.25">
      <c r="A4228" s="91">
        <v>94614</v>
      </c>
      <c r="B4228" s="198" t="s">
        <v>4300</v>
      </c>
      <c r="C4228" s="198" t="s">
        <v>143</v>
      </c>
      <c r="D4228" s="199">
        <v>143.86000000000001</v>
      </c>
    </row>
    <row r="4229" spans="1:4" ht="13.5" x14ac:dyDescent="0.25">
      <c r="A4229" s="91">
        <v>94615</v>
      </c>
      <c r="B4229" s="198" t="s">
        <v>4301</v>
      </c>
      <c r="C4229" s="198" t="s">
        <v>143</v>
      </c>
      <c r="D4229" s="199">
        <v>163.52000000000001</v>
      </c>
    </row>
    <row r="4230" spans="1:4" ht="13.5" x14ac:dyDescent="0.25">
      <c r="A4230" s="91">
        <v>94616</v>
      </c>
      <c r="B4230" s="198" t="s">
        <v>4302</v>
      </c>
      <c r="C4230" s="198" t="s">
        <v>143</v>
      </c>
      <c r="D4230" s="199">
        <v>402.29</v>
      </c>
    </row>
    <row r="4231" spans="1:4" ht="13.5" x14ac:dyDescent="0.25">
      <c r="A4231" s="91">
        <v>94617</v>
      </c>
      <c r="B4231" s="198" t="s">
        <v>4303</v>
      </c>
      <c r="C4231" s="198" t="s">
        <v>143</v>
      </c>
      <c r="D4231" s="199">
        <v>333.93</v>
      </c>
    </row>
    <row r="4232" spans="1:4" ht="13.5" x14ac:dyDescent="0.25">
      <c r="A4232" s="91">
        <v>94618</v>
      </c>
      <c r="B4232" s="198" t="s">
        <v>4304</v>
      </c>
      <c r="C4232" s="198" t="s">
        <v>143</v>
      </c>
      <c r="D4232" s="199">
        <v>394.94</v>
      </c>
    </row>
    <row r="4233" spans="1:4" ht="13.5" x14ac:dyDescent="0.25">
      <c r="A4233" s="91">
        <v>94620</v>
      </c>
      <c r="B4233" s="198" t="s">
        <v>4305</v>
      </c>
      <c r="C4233" s="198" t="s">
        <v>143</v>
      </c>
      <c r="D4233" s="199">
        <v>906.35</v>
      </c>
    </row>
    <row r="4234" spans="1:4" ht="13.5" x14ac:dyDescent="0.25">
      <c r="A4234" s="91">
        <v>94622</v>
      </c>
      <c r="B4234" s="198" t="s">
        <v>4306</v>
      </c>
      <c r="C4234" s="198" t="s">
        <v>143</v>
      </c>
      <c r="D4234" s="199">
        <v>210.66</v>
      </c>
    </row>
    <row r="4235" spans="1:4" ht="13.5" x14ac:dyDescent="0.25">
      <c r="A4235" s="91">
        <v>94623</v>
      </c>
      <c r="B4235" s="198" t="s">
        <v>4307</v>
      </c>
      <c r="C4235" s="198" t="s">
        <v>143</v>
      </c>
      <c r="D4235" s="199">
        <v>498.12</v>
      </c>
    </row>
    <row r="4236" spans="1:4" ht="13.5" x14ac:dyDescent="0.25">
      <c r="A4236" s="91">
        <v>94624</v>
      </c>
      <c r="B4236" s="198" t="s">
        <v>4308</v>
      </c>
      <c r="C4236" s="198" t="s">
        <v>143</v>
      </c>
      <c r="D4236" s="199">
        <v>758.84</v>
      </c>
    </row>
    <row r="4237" spans="1:4" ht="13.5" x14ac:dyDescent="0.25">
      <c r="A4237" s="91">
        <v>94625</v>
      </c>
      <c r="B4237" s="198" t="s">
        <v>4309</v>
      </c>
      <c r="C4237" s="198" t="s">
        <v>143</v>
      </c>
      <c r="D4237" s="200">
        <v>1581.4</v>
      </c>
    </row>
    <row r="4238" spans="1:4" ht="13.5" x14ac:dyDescent="0.25">
      <c r="A4238" s="91">
        <v>94656</v>
      </c>
      <c r="B4238" s="198" t="s">
        <v>4310</v>
      </c>
      <c r="C4238" s="198" t="s">
        <v>143</v>
      </c>
      <c r="D4238" s="199">
        <v>6.54</v>
      </c>
    </row>
    <row r="4239" spans="1:4" ht="13.5" x14ac:dyDescent="0.25">
      <c r="A4239" s="91">
        <v>94657</v>
      </c>
      <c r="B4239" s="198" t="s">
        <v>4311</v>
      </c>
      <c r="C4239" s="198" t="s">
        <v>143</v>
      </c>
      <c r="D4239" s="199">
        <v>6.43</v>
      </c>
    </row>
    <row r="4240" spans="1:4" ht="13.5" x14ac:dyDescent="0.25">
      <c r="A4240" s="91">
        <v>94658</v>
      </c>
      <c r="B4240" s="198" t="s">
        <v>4312</v>
      </c>
      <c r="C4240" s="198" t="s">
        <v>143</v>
      </c>
      <c r="D4240" s="199">
        <v>7.63</v>
      </c>
    </row>
    <row r="4241" spans="1:4" ht="13.5" x14ac:dyDescent="0.25">
      <c r="A4241" s="91">
        <v>94659</v>
      </c>
      <c r="B4241" s="198" t="s">
        <v>4313</v>
      </c>
      <c r="C4241" s="198" t="s">
        <v>143</v>
      </c>
      <c r="D4241" s="199">
        <v>7.75</v>
      </c>
    </row>
    <row r="4242" spans="1:4" ht="13.5" x14ac:dyDescent="0.25">
      <c r="A4242" s="91">
        <v>94660</v>
      </c>
      <c r="B4242" s="198" t="s">
        <v>4314</v>
      </c>
      <c r="C4242" s="198" t="s">
        <v>143</v>
      </c>
      <c r="D4242" s="199">
        <v>12.52</v>
      </c>
    </row>
    <row r="4243" spans="1:4" ht="13.5" x14ac:dyDescent="0.25">
      <c r="A4243" s="91">
        <v>94661</v>
      </c>
      <c r="B4243" s="198" t="s">
        <v>4315</v>
      </c>
      <c r="C4243" s="198" t="s">
        <v>143</v>
      </c>
      <c r="D4243" s="199">
        <v>13.04</v>
      </c>
    </row>
    <row r="4244" spans="1:4" ht="13.5" x14ac:dyDescent="0.25">
      <c r="A4244" s="91">
        <v>94662</v>
      </c>
      <c r="B4244" s="198" t="s">
        <v>4316</v>
      </c>
      <c r="C4244" s="198" t="s">
        <v>143</v>
      </c>
      <c r="D4244" s="199">
        <v>13.61</v>
      </c>
    </row>
    <row r="4245" spans="1:4" ht="13.5" x14ac:dyDescent="0.25">
      <c r="A4245" s="91">
        <v>94663</v>
      </c>
      <c r="B4245" s="198" t="s">
        <v>4317</v>
      </c>
      <c r="C4245" s="198" t="s">
        <v>143</v>
      </c>
      <c r="D4245" s="199">
        <v>13.82</v>
      </c>
    </row>
    <row r="4246" spans="1:4" ht="13.5" x14ac:dyDescent="0.25">
      <c r="A4246" s="91">
        <v>94664</v>
      </c>
      <c r="B4246" s="198" t="s">
        <v>4318</v>
      </c>
      <c r="C4246" s="198" t="s">
        <v>143</v>
      </c>
      <c r="D4246" s="199">
        <v>29.42</v>
      </c>
    </row>
    <row r="4247" spans="1:4" ht="13.5" x14ac:dyDescent="0.25">
      <c r="A4247" s="91">
        <v>94665</v>
      </c>
      <c r="B4247" s="198" t="s">
        <v>4319</v>
      </c>
      <c r="C4247" s="198" t="s">
        <v>143</v>
      </c>
      <c r="D4247" s="199">
        <v>29.4</v>
      </c>
    </row>
    <row r="4248" spans="1:4" ht="13.5" x14ac:dyDescent="0.25">
      <c r="A4248" s="91">
        <v>94666</v>
      </c>
      <c r="B4248" s="198" t="s">
        <v>4320</v>
      </c>
      <c r="C4248" s="198" t="s">
        <v>143</v>
      </c>
      <c r="D4248" s="199">
        <v>35.700000000000003</v>
      </c>
    </row>
    <row r="4249" spans="1:4" ht="13.5" x14ac:dyDescent="0.25">
      <c r="A4249" s="91">
        <v>94667</v>
      </c>
      <c r="B4249" s="198" t="s">
        <v>4321</v>
      </c>
      <c r="C4249" s="198" t="s">
        <v>143</v>
      </c>
      <c r="D4249" s="199">
        <v>39.619999999999997</v>
      </c>
    </row>
    <row r="4250" spans="1:4" ht="13.5" x14ac:dyDescent="0.25">
      <c r="A4250" s="91">
        <v>94668</v>
      </c>
      <c r="B4250" s="198" t="s">
        <v>4322</v>
      </c>
      <c r="C4250" s="198" t="s">
        <v>143</v>
      </c>
      <c r="D4250" s="199">
        <v>61.18</v>
      </c>
    </row>
    <row r="4251" spans="1:4" ht="13.5" x14ac:dyDescent="0.25">
      <c r="A4251" s="91">
        <v>94669</v>
      </c>
      <c r="B4251" s="198" t="s">
        <v>4323</v>
      </c>
      <c r="C4251" s="198" t="s">
        <v>143</v>
      </c>
      <c r="D4251" s="199">
        <v>83.14</v>
      </c>
    </row>
    <row r="4252" spans="1:4" ht="13.5" x14ac:dyDescent="0.25">
      <c r="A4252" s="91">
        <v>94670</v>
      </c>
      <c r="B4252" s="198" t="s">
        <v>4324</v>
      </c>
      <c r="C4252" s="198" t="s">
        <v>143</v>
      </c>
      <c r="D4252" s="199">
        <v>80.73</v>
      </c>
    </row>
    <row r="4253" spans="1:4" ht="13.5" x14ac:dyDescent="0.25">
      <c r="A4253" s="91">
        <v>94671</v>
      </c>
      <c r="B4253" s="198" t="s">
        <v>4325</v>
      </c>
      <c r="C4253" s="198" t="s">
        <v>143</v>
      </c>
      <c r="D4253" s="199">
        <v>117.34</v>
      </c>
    </row>
    <row r="4254" spans="1:4" ht="13.5" x14ac:dyDescent="0.25">
      <c r="A4254" s="91">
        <v>94672</v>
      </c>
      <c r="B4254" s="198" t="s">
        <v>4326</v>
      </c>
      <c r="C4254" s="198" t="s">
        <v>143</v>
      </c>
      <c r="D4254" s="199">
        <v>11.28</v>
      </c>
    </row>
    <row r="4255" spans="1:4" ht="13.5" x14ac:dyDescent="0.25">
      <c r="A4255" s="91">
        <v>94673</v>
      </c>
      <c r="B4255" s="198" t="s">
        <v>4327</v>
      </c>
      <c r="C4255" s="198" t="s">
        <v>143</v>
      </c>
      <c r="D4255" s="199">
        <v>10.98</v>
      </c>
    </row>
    <row r="4256" spans="1:4" ht="13.5" x14ac:dyDescent="0.25">
      <c r="A4256" s="91">
        <v>94674</v>
      </c>
      <c r="B4256" s="198" t="s">
        <v>4328</v>
      </c>
      <c r="C4256" s="198" t="s">
        <v>143</v>
      </c>
      <c r="D4256" s="199">
        <v>9.9600000000000009</v>
      </c>
    </row>
    <row r="4257" spans="1:4" ht="13.5" x14ac:dyDescent="0.25">
      <c r="A4257" s="91">
        <v>94675</v>
      </c>
      <c r="B4257" s="198" t="s">
        <v>4329</v>
      </c>
      <c r="C4257" s="198" t="s">
        <v>143</v>
      </c>
      <c r="D4257" s="199">
        <v>15.49</v>
      </c>
    </row>
    <row r="4258" spans="1:4" ht="13.5" x14ac:dyDescent="0.25">
      <c r="A4258" s="91">
        <v>94676</v>
      </c>
      <c r="B4258" s="198" t="s">
        <v>4330</v>
      </c>
      <c r="C4258" s="198" t="s">
        <v>143</v>
      </c>
      <c r="D4258" s="199">
        <v>17.22</v>
      </c>
    </row>
    <row r="4259" spans="1:4" ht="13.5" x14ac:dyDescent="0.25">
      <c r="A4259" s="91">
        <v>94677</v>
      </c>
      <c r="B4259" s="198" t="s">
        <v>4331</v>
      </c>
      <c r="C4259" s="198" t="s">
        <v>143</v>
      </c>
      <c r="D4259" s="199">
        <v>25.54</v>
      </c>
    </row>
    <row r="4260" spans="1:4" ht="13.5" x14ac:dyDescent="0.25">
      <c r="A4260" s="91">
        <v>94678</v>
      </c>
      <c r="B4260" s="198" t="s">
        <v>4332</v>
      </c>
      <c r="C4260" s="198" t="s">
        <v>143</v>
      </c>
      <c r="D4260" s="199">
        <v>17.71</v>
      </c>
    </row>
    <row r="4261" spans="1:4" ht="13.5" x14ac:dyDescent="0.25">
      <c r="A4261" s="91">
        <v>94679</v>
      </c>
      <c r="B4261" s="198" t="s">
        <v>4333</v>
      </c>
      <c r="C4261" s="198" t="s">
        <v>143</v>
      </c>
      <c r="D4261" s="199">
        <v>28.67</v>
      </c>
    </row>
    <row r="4262" spans="1:4" ht="13.5" x14ac:dyDescent="0.25">
      <c r="A4262" s="91">
        <v>94680</v>
      </c>
      <c r="B4262" s="198" t="s">
        <v>4334</v>
      </c>
      <c r="C4262" s="198" t="s">
        <v>143</v>
      </c>
      <c r="D4262" s="199">
        <v>48.07</v>
      </c>
    </row>
    <row r="4263" spans="1:4" ht="13.5" x14ac:dyDescent="0.25">
      <c r="A4263" s="91">
        <v>94681</v>
      </c>
      <c r="B4263" s="198" t="s">
        <v>4335</v>
      </c>
      <c r="C4263" s="198" t="s">
        <v>143</v>
      </c>
      <c r="D4263" s="199">
        <v>63.09</v>
      </c>
    </row>
    <row r="4264" spans="1:4" ht="13.5" x14ac:dyDescent="0.25">
      <c r="A4264" s="91">
        <v>94682</v>
      </c>
      <c r="B4264" s="198" t="s">
        <v>4336</v>
      </c>
      <c r="C4264" s="198" t="s">
        <v>143</v>
      </c>
      <c r="D4264" s="199">
        <v>125.38</v>
      </c>
    </row>
    <row r="4265" spans="1:4" ht="13.5" x14ac:dyDescent="0.25">
      <c r="A4265" s="91">
        <v>94683</v>
      </c>
      <c r="B4265" s="198" t="s">
        <v>4337</v>
      </c>
      <c r="C4265" s="198" t="s">
        <v>143</v>
      </c>
      <c r="D4265" s="199">
        <v>81.260000000000005</v>
      </c>
    </row>
    <row r="4266" spans="1:4" ht="13.5" x14ac:dyDescent="0.25">
      <c r="A4266" s="91">
        <v>94684</v>
      </c>
      <c r="B4266" s="198" t="s">
        <v>4338</v>
      </c>
      <c r="C4266" s="198" t="s">
        <v>143</v>
      </c>
      <c r="D4266" s="199">
        <v>160.68</v>
      </c>
    </row>
    <row r="4267" spans="1:4" ht="13.5" x14ac:dyDescent="0.25">
      <c r="A4267" s="91">
        <v>94685</v>
      </c>
      <c r="B4267" s="198" t="s">
        <v>4339</v>
      </c>
      <c r="C4267" s="198" t="s">
        <v>143</v>
      </c>
      <c r="D4267" s="199">
        <v>123.96</v>
      </c>
    </row>
    <row r="4268" spans="1:4" ht="13.5" x14ac:dyDescent="0.25">
      <c r="A4268" s="91">
        <v>94686</v>
      </c>
      <c r="B4268" s="198" t="s">
        <v>4340</v>
      </c>
      <c r="C4268" s="198" t="s">
        <v>143</v>
      </c>
      <c r="D4268" s="199">
        <v>299.10000000000002</v>
      </c>
    </row>
    <row r="4269" spans="1:4" ht="13.5" x14ac:dyDescent="0.25">
      <c r="A4269" s="91">
        <v>94687</v>
      </c>
      <c r="B4269" s="198" t="s">
        <v>4341</v>
      </c>
      <c r="C4269" s="198" t="s">
        <v>143</v>
      </c>
      <c r="D4269" s="199">
        <v>243.75</v>
      </c>
    </row>
    <row r="4270" spans="1:4" ht="13.5" x14ac:dyDescent="0.25">
      <c r="A4270" s="91">
        <v>94688</v>
      </c>
      <c r="B4270" s="198" t="s">
        <v>4342</v>
      </c>
      <c r="C4270" s="198" t="s">
        <v>143</v>
      </c>
      <c r="D4270" s="199">
        <v>11.53</v>
      </c>
    </row>
    <row r="4271" spans="1:4" ht="13.5" x14ac:dyDescent="0.25">
      <c r="A4271" s="91">
        <v>94689</v>
      </c>
      <c r="B4271" s="198" t="s">
        <v>4343</v>
      </c>
      <c r="C4271" s="198" t="s">
        <v>143</v>
      </c>
      <c r="D4271" s="199">
        <v>15.51</v>
      </c>
    </row>
    <row r="4272" spans="1:4" ht="13.5" x14ac:dyDescent="0.25">
      <c r="A4272" s="91">
        <v>94690</v>
      </c>
      <c r="B4272" s="198" t="s">
        <v>4344</v>
      </c>
      <c r="C4272" s="198" t="s">
        <v>143</v>
      </c>
      <c r="D4272" s="199">
        <v>14.86</v>
      </c>
    </row>
    <row r="4273" spans="1:4" ht="13.5" x14ac:dyDescent="0.25">
      <c r="A4273" s="91">
        <v>94691</v>
      </c>
      <c r="B4273" s="198" t="s">
        <v>4345</v>
      </c>
      <c r="C4273" s="198" t="s">
        <v>143</v>
      </c>
      <c r="D4273" s="199">
        <v>17.170000000000002</v>
      </c>
    </row>
    <row r="4274" spans="1:4" ht="13.5" x14ac:dyDescent="0.25">
      <c r="A4274" s="91">
        <v>94692</v>
      </c>
      <c r="B4274" s="198" t="s">
        <v>4346</v>
      </c>
      <c r="C4274" s="198" t="s">
        <v>143</v>
      </c>
      <c r="D4274" s="199">
        <v>25.9</v>
      </c>
    </row>
    <row r="4275" spans="1:4" ht="13.5" x14ac:dyDescent="0.25">
      <c r="A4275" s="91">
        <v>94693</v>
      </c>
      <c r="B4275" s="198" t="s">
        <v>4347</v>
      </c>
      <c r="C4275" s="198" t="s">
        <v>143</v>
      </c>
      <c r="D4275" s="199">
        <v>27.06</v>
      </c>
    </row>
    <row r="4276" spans="1:4" ht="13.5" x14ac:dyDescent="0.25">
      <c r="A4276" s="91">
        <v>94694</v>
      </c>
      <c r="B4276" s="198" t="s">
        <v>4348</v>
      </c>
      <c r="C4276" s="198" t="s">
        <v>143</v>
      </c>
      <c r="D4276" s="199">
        <v>27.12</v>
      </c>
    </row>
    <row r="4277" spans="1:4" ht="13.5" x14ac:dyDescent="0.25">
      <c r="A4277" s="91">
        <v>94695</v>
      </c>
      <c r="B4277" s="198" t="s">
        <v>4349</v>
      </c>
      <c r="C4277" s="198" t="s">
        <v>143</v>
      </c>
      <c r="D4277" s="199">
        <v>36.090000000000003</v>
      </c>
    </row>
    <row r="4278" spans="1:4" ht="13.5" x14ac:dyDescent="0.25">
      <c r="A4278" s="91">
        <v>94696</v>
      </c>
      <c r="B4278" s="198" t="s">
        <v>4350</v>
      </c>
      <c r="C4278" s="198" t="s">
        <v>143</v>
      </c>
      <c r="D4278" s="199">
        <v>62.6</v>
      </c>
    </row>
    <row r="4279" spans="1:4" ht="13.5" x14ac:dyDescent="0.25">
      <c r="A4279" s="91">
        <v>94697</v>
      </c>
      <c r="B4279" s="198" t="s">
        <v>4351</v>
      </c>
      <c r="C4279" s="198" t="s">
        <v>143</v>
      </c>
      <c r="D4279" s="199">
        <v>97.32</v>
      </c>
    </row>
    <row r="4280" spans="1:4" ht="13.5" x14ac:dyDescent="0.25">
      <c r="A4280" s="91">
        <v>94698</v>
      </c>
      <c r="B4280" s="198" t="s">
        <v>4352</v>
      </c>
      <c r="C4280" s="198" t="s">
        <v>143</v>
      </c>
      <c r="D4280" s="199">
        <v>85.11</v>
      </c>
    </row>
    <row r="4281" spans="1:4" ht="13.5" x14ac:dyDescent="0.25">
      <c r="A4281" s="91">
        <v>94699</v>
      </c>
      <c r="B4281" s="198" t="s">
        <v>4353</v>
      </c>
      <c r="C4281" s="198" t="s">
        <v>143</v>
      </c>
      <c r="D4281" s="199">
        <v>163.9</v>
      </c>
    </row>
    <row r="4282" spans="1:4" ht="13.5" x14ac:dyDescent="0.25">
      <c r="A4282" s="91">
        <v>94700</v>
      </c>
      <c r="B4282" s="198" t="s">
        <v>4354</v>
      </c>
      <c r="C4282" s="198" t="s">
        <v>143</v>
      </c>
      <c r="D4282" s="199">
        <v>138.91999999999999</v>
      </c>
    </row>
    <row r="4283" spans="1:4" ht="13.5" x14ac:dyDescent="0.25">
      <c r="A4283" s="91">
        <v>94701</v>
      </c>
      <c r="B4283" s="198" t="s">
        <v>4355</v>
      </c>
      <c r="C4283" s="198" t="s">
        <v>143</v>
      </c>
      <c r="D4283" s="199">
        <v>243.13</v>
      </c>
    </row>
    <row r="4284" spans="1:4" ht="13.5" x14ac:dyDescent="0.25">
      <c r="A4284" s="91">
        <v>94702</v>
      </c>
      <c r="B4284" s="198" t="s">
        <v>4356</v>
      </c>
      <c r="C4284" s="198" t="s">
        <v>143</v>
      </c>
      <c r="D4284" s="199">
        <v>230.35</v>
      </c>
    </row>
    <row r="4285" spans="1:4" ht="13.5" x14ac:dyDescent="0.25">
      <c r="A4285" s="91">
        <v>94703</v>
      </c>
      <c r="B4285" s="198" t="s">
        <v>4357</v>
      </c>
      <c r="C4285" s="198" t="s">
        <v>143</v>
      </c>
      <c r="D4285" s="199">
        <v>21.27</v>
      </c>
    </row>
    <row r="4286" spans="1:4" ht="13.5" x14ac:dyDescent="0.25">
      <c r="A4286" s="91">
        <v>94704</v>
      </c>
      <c r="B4286" s="198" t="s">
        <v>4358</v>
      </c>
      <c r="C4286" s="198" t="s">
        <v>143</v>
      </c>
      <c r="D4286" s="199">
        <v>25.1</v>
      </c>
    </row>
    <row r="4287" spans="1:4" ht="13.5" x14ac:dyDescent="0.25">
      <c r="A4287" s="91">
        <v>94705</v>
      </c>
      <c r="B4287" s="198" t="s">
        <v>4359</v>
      </c>
      <c r="C4287" s="198" t="s">
        <v>143</v>
      </c>
      <c r="D4287" s="199">
        <v>30.91</v>
      </c>
    </row>
    <row r="4288" spans="1:4" ht="13.5" x14ac:dyDescent="0.25">
      <c r="A4288" s="91">
        <v>94706</v>
      </c>
      <c r="B4288" s="198" t="s">
        <v>4360</v>
      </c>
      <c r="C4288" s="198" t="s">
        <v>143</v>
      </c>
      <c r="D4288" s="199">
        <v>44.55</v>
      </c>
    </row>
    <row r="4289" spans="1:4" ht="13.5" x14ac:dyDescent="0.25">
      <c r="A4289" s="91">
        <v>94707</v>
      </c>
      <c r="B4289" s="198" t="s">
        <v>4361</v>
      </c>
      <c r="C4289" s="198" t="s">
        <v>143</v>
      </c>
      <c r="D4289" s="199">
        <v>55.33</v>
      </c>
    </row>
    <row r="4290" spans="1:4" ht="13.5" x14ac:dyDescent="0.25">
      <c r="A4290" s="91">
        <v>94708</v>
      </c>
      <c r="B4290" s="198" t="s">
        <v>4362</v>
      </c>
      <c r="C4290" s="198" t="s">
        <v>143</v>
      </c>
      <c r="D4290" s="199">
        <v>27.42</v>
      </c>
    </row>
    <row r="4291" spans="1:4" ht="13.5" x14ac:dyDescent="0.25">
      <c r="A4291" s="91">
        <v>94709</v>
      </c>
      <c r="B4291" s="198" t="s">
        <v>4363</v>
      </c>
      <c r="C4291" s="198" t="s">
        <v>143</v>
      </c>
      <c r="D4291" s="199">
        <v>35.06</v>
      </c>
    </row>
    <row r="4292" spans="1:4" ht="13.5" x14ac:dyDescent="0.25">
      <c r="A4292" s="91">
        <v>94710</v>
      </c>
      <c r="B4292" s="198" t="s">
        <v>4364</v>
      </c>
      <c r="C4292" s="198" t="s">
        <v>143</v>
      </c>
      <c r="D4292" s="199">
        <v>54.04</v>
      </c>
    </row>
    <row r="4293" spans="1:4" ht="13.5" x14ac:dyDescent="0.25">
      <c r="A4293" s="91">
        <v>94711</v>
      </c>
      <c r="B4293" s="198" t="s">
        <v>4365</v>
      </c>
      <c r="C4293" s="198" t="s">
        <v>143</v>
      </c>
      <c r="D4293" s="199">
        <v>64.58</v>
      </c>
    </row>
    <row r="4294" spans="1:4" ht="13.5" x14ac:dyDescent="0.25">
      <c r="A4294" s="91">
        <v>94712</v>
      </c>
      <c r="B4294" s="198" t="s">
        <v>4366</v>
      </c>
      <c r="C4294" s="198" t="s">
        <v>143</v>
      </c>
      <c r="D4294" s="199">
        <v>86.37</v>
      </c>
    </row>
    <row r="4295" spans="1:4" ht="13.5" x14ac:dyDescent="0.25">
      <c r="A4295" s="91">
        <v>94713</v>
      </c>
      <c r="B4295" s="198" t="s">
        <v>4367</v>
      </c>
      <c r="C4295" s="198" t="s">
        <v>143</v>
      </c>
      <c r="D4295" s="199">
        <v>224.6</v>
      </c>
    </row>
    <row r="4296" spans="1:4" ht="13.5" x14ac:dyDescent="0.25">
      <c r="A4296" s="91">
        <v>94714</v>
      </c>
      <c r="B4296" s="198" t="s">
        <v>4368</v>
      </c>
      <c r="C4296" s="198" t="s">
        <v>143</v>
      </c>
      <c r="D4296" s="199">
        <v>304.3</v>
      </c>
    </row>
    <row r="4297" spans="1:4" ht="13.5" x14ac:dyDescent="0.25">
      <c r="A4297" s="91">
        <v>94715</v>
      </c>
      <c r="B4297" s="198" t="s">
        <v>4369</v>
      </c>
      <c r="C4297" s="198" t="s">
        <v>143</v>
      </c>
      <c r="D4297" s="199">
        <v>419.88</v>
      </c>
    </row>
    <row r="4298" spans="1:4" ht="13.5" x14ac:dyDescent="0.25">
      <c r="A4298" s="91">
        <v>94724</v>
      </c>
      <c r="B4298" s="198" t="s">
        <v>4370</v>
      </c>
      <c r="C4298" s="198" t="s">
        <v>143</v>
      </c>
      <c r="D4298" s="199">
        <v>23.64</v>
      </c>
    </row>
    <row r="4299" spans="1:4" ht="13.5" x14ac:dyDescent="0.25">
      <c r="A4299" s="91">
        <v>94725</v>
      </c>
      <c r="B4299" s="198" t="s">
        <v>4371</v>
      </c>
      <c r="C4299" s="198" t="s">
        <v>143</v>
      </c>
      <c r="D4299" s="199">
        <v>6.34</v>
      </c>
    </row>
    <row r="4300" spans="1:4" ht="13.5" x14ac:dyDescent="0.25">
      <c r="A4300" s="91">
        <v>94726</v>
      </c>
      <c r="B4300" s="198" t="s">
        <v>4372</v>
      </c>
      <c r="C4300" s="198" t="s">
        <v>143</v>
      </c>
      <c r="D4300" s="199">
        <v>36.01</v>
      </c>
    </row>
    <row r="4301" spans="1:4" ht="13.5" x14ac:dyDescent="0.25">
      <c r="A4301" s="91">
        <v>94727</v>
      </c>
      <c r="B4301" s="198" t="s">
        <v>4373</v>
      </c>
      <c r="C4301" s="198" t="s">
        <v>143</v>
      </c>
      <c r="D4301" s="199">
        <v>8.6300000000000008</v>
      </c>
    </row>
    <row r="4302" spans="1:4" ht="13.5" x14ac:dyDescent="0.25">
      <c r="A4302" s="91">
        <v>94728</v>
      </c>
      <c r="B4302" s="198" t="s">
        <v>4374</v>
      </c>
      <c r="C4302" s="198" t="s">
        <v>143</v>
      </c>
      <c r="D4302" s="199">
        <v>134.07</v>
      </c>
    </row>
    <row r="4303" spans="1:4" ht="13.5" x14ac:dyDescent="0.25">
      <c r="A4303" s="91">
        <v>94729</v>
      </c>
      <c r="B4303" s="198" t="s">
        <v>4375</v>
      </c>
      <c r="C4303" s="198" t="s">
        <v>143</v>
      </c>
      <c r="D4303" s="199">
        <v>14.88</v>
      </c>
    </row>
    <row r="4304" spans="1:4" ht="13.5" x14ac:dyDescent="0.25">
      <c r="A4304" s="91">
        <v>94730</v>
      </c>
      <c r="B4304" s="198" t="s">
        <v>4376</v>
      </c>
      <c r="C4304" s="198" t="s">
        <v>143</v>
      </c>
      <c r="D4304" s="199">
        <v>162.6</v>
      </c>
    </row>
    <row r="4305" spans="1:4" ht="13.5" x14ac:dyDescent="0.25">
      <c r="A4305" s="91">
        <v>94731</v>
      </c>
      <c r="B4305" s="198" t="s">
        <v>4377</v>
      </c>
      <c r="C4305" s="198" t="s">
        <v>143</v>
      </c>
      <c r="D4305" s="199">
        <v>18.350000000000001</v>
      </c>
    </row>
    <row r="4306" spans="1:4" ht="13.5" x14ac:dyDescent="0.25">
      <c r="A4306" s="91">
        <v>94733</v>
      </c>
      <c r="B4306" s="198" t="s">
        <v>4378</v>
      </c>
      <c r="C4306" s="198" t="s">
        <v>143</v>
      </c>
      <c r="D4306" s="199">
        <v>35.28</v>
      </c>
    </row>
    <row r="4307" spans="1:4" ht="13.5" x14ac:dyDescent="0.25">
      <c r="A4307" s="91">
        <v>94737</v>
      </c>
      <c r="B4307" s="198" t="s">
        <v>4379</v>
      </c>
      <c r="C4307" s="198" t="s">
        <v>143</v>
      </c>
      <c r="D4307" s="199">
        <v>142.86000000000001</v>
      </c>
    </row>
    <row r="4308" spans="1:4" ht="13.5" x14ac:dyDescent="0.25">
      <c r="A4308" s="91">
        <v>94740</v>
      </c>
      <c r="B4308" s="198" t="s">
        <v>4380</v>
      </c>
      <c r="C4308" s="198" t="s">
        <v>143</v>
      </c>
      <c r="D4308" s="199">
        <v>9.8699999999999992</v>
      </c>
    </row>
    <row r="4309" spans="1:4" ht="13.5" x14ac:dyDescent="0.25">
      <c r="A4309" s="91">
        <v>94741</v>
      </c>
      <c r="B4309" s="198" t="s">
        <v>4381</v>
      </c>
      <c r="C4309" s="198" t="s">
        <v>143</v>
      </c>
      <c r="D4309" s="199">
        <v>11.96</v>
      </c>
    </row>
    <row r="4310" spans="1:4" ht="13.5" x14ac:dyDescent="0.25">
      <c r="A4310" s="91">
        <v>94742</v>
      </c>
      <c r="B4310" s="198" t="s">
        <v>4382</v>
      </c>
      <c r="C4310" s="198" t="s">
        <v>143</v>
      </c>
      <c r="D4310" s="199">
        <v>14.3</v>
      </c>
    </row>
    <row r="4311" spans="1:4" ht="13.5" x14ac:dyDescent="0.25">
      <c r="A4311" s="91">
        <v>94743</v>
      </c>
      <c r="B4311" s="198" t="s">
        <v>4383</v>
      </c>
      <c r="C4311" s="198" t="s">
        <v>143</v>
      </c>
      <c r="D4311" s="199">
        <v>15.61</v>
      </c>
    </row>
    <row r="4312" spans="1:4" ht="13.5" x14ac:dyDescent="0.25">
      <c r="A4312" s="91">
        <v>94744</v>
      </c>
      <c r="B4312" s="198" t="s">
        <v>4384</v>
      </c>
      <c r="C4312" s="198" t="s">
        <v>143</v>
      </c>
      <c r="D4312" s="199">
        <v>22.5</v>
      </c>
    </row>
    <row r="4313" spans="1:4" ht="13.5" x14ac:dyDescent="0.25">
      <c r="A4313" s="91">
        <v>94746</v>
      </c>
      <c r="B4313" s="198" t="s">
        <v>4385</v>
      </c>
      <c r="C4313" s="198" t="s">
        <v>143</v>
      </c>
      <c r="D4313" s="199">
        <v>31.31</v>
      </c>
    </row>
    <row r="4314" spans="1:4" ht="13.5" x14ac:dyDescent="0.25">
      <c r="A4314" s="91">
        <v>94748</v>
      </c>
      <c r="B4314" s="198" t="s">
        <v>4386</v>
      </c>
      <c r="C4314" s="198" t="s">
        <v>143</v>
      </c>
      <c r="D4314" s="199">
        <v>63.91</v>
      </c>
    </row>
    <row r="4315" spans="1:4" ht="13.5" x14ac:dyDescent="0.25">
      <c r="A4315" s="91">
        <v>94750</v>
      </c>
      <c r="B4315" s="198" t="s">
        <v>4387</v>
      </c>
      <c r="C4315" s="198" t="s">
        <v>143</v>
      </c>
      <c r="D4315" s="199">
        <v>147.22</v>
      </c>
    </row>
    <row r="4316" spans="1:4" ht="13.5" x14ac:dyDescent="0.25">
      <c r="A4316" s="91">
        <v>94752</v>
      </c>
      <c r="B4316" s="198" t="s">
        <v>4388</v>
      </c>
      <c r="C4316" s="198" t="s">
        <v>143</v>
      </c>
      <c r="D4316" s="199">
        <v>181.86</v>
      </c>
    </row>
    <row r="4317" spans="1:4" ht="13.5" x14ac:dyDescent="0.25">
      <c r="A4317" s="91">
        <v>94756</v>
      </c>
      <c r="B4317" s="198" t="s">
        <v>4389</v>
      </c>
      <c r="C4317" s="198" t="s">
        <v>143</v>
      </c>
      <c r="D4317" s="199">
        <v>12.59</v>
      </c>
    </row>
    <row r="4318" spans="1:4" ht="13.5" x14ac:dyDescent="0.25">
      <c r="A4318" s="91">
        <v>94757</v>
      </c>
      <c r="B4318" s="198" t="s">
        <v>4390</v>
      </c>
      <c r="C4318" s="198" t="s">
        <v>143</v>
      </c>
      <c r="D4318" s="199">
        <v>16.54</v>
      </c>
    </row>
    <row r="4319" spans="1:4" ht="13.5" x14ac:dyDescent="0.25">
      <c r="A4319" s="91">
        <v>94758</v>
      </c>
      <c r="B4319" s="198" t="s">
        <v>4391</v>
      </c>
      <c r="C4319" s="198" t="s">
        <v>143</v>
      </c>
      <c r="D4319" s="199">
        <v>40.119999999999997</v>
      </c>
    </row>
    <row r="4320" spans="1:4" ht="13.5" x14ac:dyDescent="0.25">
      <c r="A4320" s="91">
        <v>94759</v>
      </c>
      <c r="B4320" s="198" t="s">
        <v>4392</v>
      </c>
      <c r="C4320" s="198" t="s">
        <v>143</v>
      </c>
      <c r="D4320" s="199">
        <v>48.91</v>
      </c>
    </row>
    <row r="4321" spans="1:4" ht="13.5" x14ac:dyDescent="0.25">
      <c r="A4321" s="91">
        <v>94760</v>
      </c>
      <c r="B4321" s="198" t="s">
        <v>4393</v>
      </c>
      <c r="C4321" s="198" t="s">
        <v>143</v>
      </c>
      <c r="D4321" s="199">
        <v>80.52</v>
      </c>
    </row>
    <row r="4322" spans="1:4" ht="13.5" x14ac:dyDescent="0.25">
      <c r="A4322" s="91">
        <v>94761</v>
      </c>
      <c r="B4322" s="198" t="s">
        <v>4394</v>
      </c>
      <c r="C4322" s="198" t="s">
        <v>143</v>
      </c>
      <c r="D4322" s="199">
        <v>168.58</v>
      </c>
    </row>
    <row r="4323" spans="1:4" ht="13.5" x14ac:dyDescent="0.25">
      <c r="A4323" s="91">
        <v>94762</v>
      </c>
      <c r="B4323" s="198" t="s">
        <v>4395</v>
      </c>
      <c r="C4323" s="198" t="s">
        <v>143</v>
      </c>
      <c r="D4323" s="199">
        <v>218.55</v>
      </c>
    </row>
    <row r="4324" spans="1:4" ht="13.5" x14ac:dyDescent="0.25">
      <c r="A4324" s="91">
        <v>94783</v>
      </c>
      <c r="B4324" s="198" t="s">
        <v>4396</v>
      </c>
      <c r="C4324" s="198" t="s">
        <v>143</v>
      </c>
      <c r="D4324" s="199">
        <v>19.59</v>
      </c>
    </row>
    <row r="4325" spans="1:4" ht="13.5" x14ac:dyDescent="0.25">
      <c r="A4325" s="91">
        <v>94785</v>
      </c>
      <c r="B4325" s="198" t="s">
        <v>4397</v>
      </c>
      <c r="C4325" s="198" t="s">
        <v>143</v>
      </c>
      <c r="D4325" s="199">
        <v>35.61</v>
      </c>
    </row>
    <row r="4326" spans="1:4" ht="13.5" x14ac:dyDescent="0.25">
      <c r="A4326" s="91">
        <v>94786</v>
      </c>
      <c r="B4326" s="198" t="s">
        <v>4398</v>
      </c>
      <c r="C4326" s="198" t="s">
        <v>143</v>
      </c>
      <c r="D4326" s="199">
        <v>46.45</v>
      </c>
    </row>
    <row r="4327" spans="1:4" ht="13.5" x14ac:dyDescent="0.25">
      <c r="A4327" s="91">
        <v>94787</v>
      </c>
      <c r="B4327" s="198" t="s">
        <v>4399</v>
      </c>
      <c r="C4327" s="198" t="s">
        <v>143</v>
      </c>
      <c r="D4327" s="199">
        <v>61.71</v>
      </c>
    </row>
    <row r="4328" spans="1:4" ht="13.5" x14ac:dyDescent="0.25">
      <c r="A4328" s="91">
        <v>94788</v>
      </c>
      <c r="B4328" s="198" t="s">
        <v>4400</v>
      </c>
      <c r="C4328" s="198" t="s">
        <v>143</v>
      </c>
      <c r="D4328" s="199">
        <v>88.96</v>
      </c>
    </row>
    <row r="4329" spans="1:4" ht="13.5" x14ac:dyDescent="0.25">
      <c r="A4329" s="91">
        <v>94789</v>
      </c>
      <c r="B4329" s="198" t="s">
        <v>4401</v>
      </c>
      <c r="C4329" s="198" t="s">
        <v>143</v>
      </c>
      <c r="D4329" s="199">
        <v>278.02</v>
      </c>
    </row>
    <row r="4330" spans="1:4" ht="13.5" x14ac:dyDescent="0.25">
      <c r="A4330" s="91">
        <v>94790</v>
      </c>
      <c r="B4330" s="198" t="s">
        <v>4402</v>
      </c>
      <c r="C4330" s="198" t="s">
        <v>143</v>
      </c>
      <c r="D4330" s="199">
        <v>321.5</v>
      </c>
    </row>
    <row r="4331" spans="1:4" ht="13.5" x14ac:dyDescent="0.25">
      <c r="A4331" s="91">
        <v>94791</v>
      </c>
      <c r="B4331" s="198" t="s">
        <v>4403</v>
      </c>
      <c r="C4331" s="198" t="s">
        <v>143</v>
      </c>
      <c r="D4331" s="199">
        <v>450.16</v>
      </c>
    </row>
    <row r="4332" spans="1:4" ht="13.5" x14ac:dyDescent="0.25">
      <c r="A4332" s="91">
        <v>94863</v>
      </c>
      <c r="B4332" s="198" t="s">
        <v>4404</v>
      </c>
      <c r="C4332" s="198" t="s">
        <v>143</v>
      </c>
      <c r="D4332" s="199">
        <v>120.35</v>
      </c>
    </row>
    <row r="4333" spans="1:4" ht="13.5" x14ac:dyDescent="0.25">
      <c r="A4333" s="91">
        <v>95141</v>
      </c>
      <c r="B4333" s="198" t="s">
        <v>4405</v>
      </c>
      <c r="C4333" s="198" t="s">
        <v>143</v>
      </c>
      <c r="D4333" s="199">
        <v>33.26</v>
      </c>
    </row>
    <row r="4334" spans="1:4" ht="13.5" x14ac:dyDescent="0.25">
      <c r="A4334" s="91">
        <v>95237</v>
      </c>
      <c r="B4334" s="198" t="s">
        <v>4406</v>
      </c>
      <c r="C4334" s="198" t="s">
        <v>143</v>
      </c>
      <c r="D4334" s="199">
        <v>26.1</v>
      </c>
    </row>
    <row r="4335" spans="1:4" ht="13.5" x14ac:dyDescent="0.25">
      <c r="A4335" s="91">
        <v>95693</v>
      </c>
      <c r="B4335" s="198" t="s">
        <v>4407</v>
      </c>
      <c r="C4335" s="198" t="s">
        <v>143</v>
      </c>
      <c r="D4335" s="199">
        <v>56.74</v>
      </c>
    </row>
    <row r="4336" spans="1:4" ht="13.5" x14ac:dyDescent="0.25">
      <c r="A4336" s="91">
        <v>95694</v>
      </c>
      <c r="B4336" s="198" t="s">
        <v>4408</v>
      </c>
      <c r="C4336" s="198" t="s">
        <v>143</v>
      </c>
      <c r="D4336" s="199">
        <v>75.459999999999994</v>
      </c>
    </row>
    <row r="4337" spans="1:4" ht="13.5" x14ac:dyDescent="0.25">
      <c r="A4337" s="91">
        <v>95695</v>
      </c>
      <c r="B4337" s="198" t="s">
        <v>4409</v>
      </c>
      <c r="C4337" s="198" t="s">
        <v>143</v>
      </c>
      <c r="D4337" s="199">
        <v>73.55</v>
      </c>
    </row>
    <row r="4338" spans="1:4" ht="13.5" x14ac:dyDescent="0.25">
      <c r="A4338" s="91">
        <v>95696</v>
      </c>
      <c r="B4338" s="198" t="s">
        <v>4410</v>
      </c>
      <c r="C4338" s="198" t="s">
        <v>143</v>
      </c>
      <c r="D4338" s="199">
        <v>55.74</v>
      </c>
    </row>
    <row r="4339" spans="1:4" ht="13.5" x14ac:dyDescent="0.25">
      <c r="A4339" s="91">
        <v>96637</v>
      </c>
      <c r="B4339" s="198" t="s">
        <v>4411</v>
      </c>
      <c r="C4339" s="198" t="s">
        <v>143</v>
      </c>
      <c r="D4339" s="199">
        <v>14.82</v>
      </c>
    </row>
    <row r="4340" spans="1:4" ht="13.5" x14ac:dyDescent="0.25">
      <c r="A4340" s="91">
        <v>96638</v>
      </c>
      <c r="B4340" s="198" t="s">
        <v>4412</v>
      </c>
      <c r="C4340" s="198" t="s">
        <v>143</v>
      </c>
      <c r="D4340" s="199">
        <v>14.16</v>
      </c>
    </row>
    <row r="4341" spans="1:4" ht="13.5" x14ac:dyDescent="0.25">
      <c r="A4341" s="91">
        <v>96639</v>
      </c>
      <c r="B4341" s="198" t="s">
        <v>4413</v>
      </c>
      <c r="C4341" s="198" t="s">
        <v>143</v>
      </c>
      <c r="D4341" s="199">
        <v>10.43</v>
      </c>
    </row>
    <row r="4342" spans="1:4" ht="13.5" x14ac:dyDescent="0.25">
      <c r="A4342" s="91">
        <v>96640</v>
      </c>
      <c r="B4342" s="198" t="s">
        <v>4414</v>
      </c>
      <c r="C4342" s="198" t="s">
        <v>143</v>
      </c>
      <c r="D4342" s="199">
        <v>28.86</v>
      </c>
    </row>
    <row r="4343" spans="1:4" ht="13.5" x14ac:dyDescent="0.25">
      <c r="A4343" s="91">
        <v>96641</v>
      </c>
      <c r="B4343" s="198" t="s">
        <v>4415</v>
      </c>
      <c r="C4343" s="198" t="s">
        <v>143</v>
      </c>
      <c r="D4343" s="199">
        <v>22.28</v>
      </c>
    </row>
    <row r="4344" spans="1:4" ht="13.5" x14ac:dyDescent="0.25">
      <c r="A4344" s="91">
        <v>96642</v>
      </c>
      <c r="B4344" s="198" t="s">
        <v>4416</v>
      </c>
      <c r="C4344" s="198" t="s">
        <v>143</v>
      </c>
      <c r="D4344" s="199">
        <v>19.579999999999998</v>
      </c>
    </row>
    <row r="4345" spans="1:4" ht="13.5" x14ac:dyDescent="0.25">
      <c r="A4345" s="91">
        <v>96643</v>
      </c>
      <c r="B4345" s="198" t="s">
        <v>4417</v>
      </c>
      <c r="C4345" s="198" t="s">
        <v>143</v>
      </c>
      <c r="D4345" s="199">
        <v>58.17</v>
      </c>
    </row>
    <row r="4346" spans="1:4" ht="13.5" x14ac:dyDescent="0.25">
      <c r="A4346" s="91">
        <v>96650</v>
      </c>
      <c r="B4346" s="198" t="s">
        <v>4418</v>
      </c>
      <c r="C4346" s="198" t="s">
        <v>143</v>
      </c>
      <c r="D4346" s="199">
        <v>11.2</v>
      </c>
    </row>
    <row r="4347" spans="1:4" ht="13.5" x14ac:dyDescent="0.25">
      <c r="A4347" s="91">
        <v>96651</v>
      </c>
      <c r="B4347" s="198" t="s">
        <v>4419</v>
      </c>
      <c r="C4347" s="198" t="s">
        <v>143</v>
      </c>
      <c r="D4347" s="199">
        <v>10.54</v>
      </c>
    </row>
    <row r="4348" spans="1:4" ht="13.5" x14ac:dyDescent="0.25">
      <c r="A4348" s="91">
        <v>96652</v>
      </c>
      <c r="B4348" s="198" t="s">
        <v>4420</v>
      </c>
      <c r="C4348" s="198" t="s">
        <v>143</v>
      </c>
      <c r="D4348" s="199">
        <v>21.1</v>
      </c>
    </row>
    <row r="4349" spans="1:4" ht="13.5" x14ac:dyDescent="0.25">
      <c r="A4349" s="91">
        <v>96653</v>
      </c>
      <c r="B4349" s="198" t="s">
        <v>4421</v>
      </c>
      <c r="C4349" s="198" t="s">
        <v>143</v>
      </c>
      <c r="D4349" s="199">
        <v>21.03</v>
      </c>
    </row>
    <row r="4350" spans="1:4" ht="13.5" x14ac:dyDescent="0.25">
      <c r="A4350" s="91">
        <v>96654</v>
      </c>
      <c r="B4350" s="198" t="s">
        <v>4422</v>
      </c>
      <c r="C4350" s="198" t="s">
        <v>143</v>
      </c>
      <c r="D4350" s="199">
        <v>35.18</v>
      </c>
    </row>
    <row r="4351" spans="1:4" ht="13.5" x14ac:dyDescent="0.25">
      <c r="A4351" s="91">
        <v>96655</v>
      </c>
      <c r="B4351" s="198" t="s">
        <v>4423</v>
      </c>
      <c r="C4351" s="198" t="s">
        <v>143</v>
      </c>
      <c r="D4351" s="199">
        <v>34.46</v>
      </c>
    </row>
    <row r="4352" spans="1:4" ht="13.5" x14ac:dyDescent="0.25">
      <c r="A4352" s="91">
        <v>96656</v>
      </c>
      <c r="B4352" s="198" t="s">
        <v>4424</v>
      </c>
      <c r="C4352" s="198" t="s">
        <v>143</v>
      </c>
      <c r="D4352" s="199">
        <v>8.0399999999999991</v>
      </c>
    </row>
    <row r="4353" spans="1:4" ht="13.5" x14ac:dyDescent="0.25">
      <c r="A4353" s="91">
        <v>96657</v>
      </c>
      <c r="B4353" s="198" t="s">
        <v>4425</v>
      </c>
      <c r="C4353" s="198" t="s">
        <v>143</v>
      </c>
      <c r="D4353" s="199">
        <v>26.47</v>
      </c>
    </row>
    <row r="4354" spans="1:4" ht="13.5" x14ac:dyDescent="0.25">
      <c r="A4354" s="91">
        <v>96658</v>
      </c>
      <c r="B4354" s="198" t="s">
        <v>4426</v>
      </c>
      <c r="C4354" s="198" t="s">
        <v>143</v>
      </c>
      <c r="D4354" s="199">
        <v>19.89</v>
      </c>
    </row>
    <row r="4355" spans="1:4" ht="13.5" x14ac:dyDescent="0.25">
      <c r="A4355" s="91">
        <v>96659</v>
      </c>
      <c r="B4355" s="198" t="s">
        <v>4427</v>
      </c>
      <c r="C4355" s="198" t="s">
        <v>143</v>
      </c>
      <c r="D4355" s="199">
        <v>14.31</v>
      </c>
    </row>
    <row r="4356" spans="1:4" ht="13.5" x14ac:dyDescent="0.25">
      <c r="A4356" s="91">
        <v>96660</v>
      </c>
      <c r="B4356" s="198" t="s">
        <v>4428</v>
      </c>
      <c r="C4356" s="198" t="s">
        <v>143</v>
      </c>
      <c r="D4356" s="199">
        <v>45.04</v>
      </c>
    </row>
    <row r="4357" spans="1:4" ht="13.5" x14ac:dyDescent="0.25">
      <c r="A4357" s="91">
        <v>96661</v>
      </c>
      <c r="B4357" s="198" t="s">
        <v>4429</v>
      </c>
      <c r="C4357" s="198" t="s">
        <v>143</v>
      </c>
      <c r="D4357" s="199">
        <v>34.92</v>
      </c>
    </row>
    <row r="4358" spans="1:4" ht="13.5" x14ac:dyDescent="0.25">
      <c r="A4358" s="91">
        <v>96662</v>
      </c>
      <c r="B4358" s="198" t="s">
        <v>4430</v>
      </c>
      <c r="C4358" s="198" t="s">
        <v>143</v>
      </c>
      <c r="D4358" s="199">
        <v>14.64</v>
      </c>
    </row>
    <row r="4359" spans="1:4" ht="13.5" x14ac:dyDescent="0.25">
      <c r="A4359" s="91">
        <v>96663</v>
      </c>
      <c r="B4359" s="198" t="s">
        <v>4431</v>
      </c>
      <c r="C4359" s="198" t="s">
        <v>143</v>
      </c>
      <c r="D4359" s="199">
        <v>26.39</v>
      </c>
    </row>
    <row r="4360" spans="1:4" ht="13.5" x14ac:dyDescent="0.25">
      <c r="A4360" s="91">
        <v>96664</v>
      </c>
      <c r="B4360" s="198" t="s">
        <v>4432</v>
      </c>
      <c r="C4360" s="198" t="s">
        <v>143</v>
      </c>
      <c r="D4360" s="199">
        <v>28.56</v>
      </c>
    </row>
    <row r="4361" spans="1:4" ht="13.5" x14ac:dyDescent="0.25">
      <c r="A4361" s="91">
        <v>96665</v>
      </c>
      <c r="B4361" s="198" t="s">
        <v>4433</v>
      </c>
      <c r="C4361" s="198" t="s">
        <v>143</v>
      </c>
      <c r="D4361" s="199">
        <v>14.73</v>
      </c>
    </row>
    <row r="4362" spans="1:4" ht="13.5" x14ac:dyDescent="0.25">
      <c r="A4362" s="91">
        <v>96666</v>
      </c>
      <c r="B4362" s="198" t="s">
        <v>4434</v>
      </c>
      <c r="C4362" s="198" t="s">
        <v>143</v>
      </c>
      <c r="D4362" s="199">
        <v>28.28</v>
      </c>
    </row>
    <row r="4363" spans="1:4" ht="13.5" x14ac:dyDescent="0.25">
      <c r="A4363" s="91">
        <v>96667</v>
      </c>
      <c r="B4363" s="198" t="s">
        <v>4435</v>
      </c>
      <c r="C4363" s="198" t="s">
        <v>143</v>
      </c>
      <c r="D4363" s="199">
        <v>49.92</v>
      </c>
    </row>
    <row r="4364" spans="1:4" ht="13.5" x14ac:dyDescent="0.25">
      <c r="A4364" s="91">
        <v>96684</v>
      </c>
      <c r="B4364" s="198" t="s">
        <v>4436</v>
      </c>
      <c r="C4364" s="198" t="s">
        <v>143</v>
      </c>
      <c r="D4364" s="199">
        <v>5.76</v>
      </c>
    </row>
    <row r="4365" spans="1:4" ht="13.5" x14ac:dyDescent="0.25">
      <c r="A4365" s="91">
        <v>96685</v>
      </c>
      <c r="B4365" s="198" t="s">
        <v>4437</v>
      </c>
      <c r="C4365" s="198" t="s">
        <v>143</v>
      </c>
      <c r="D4365" s="199">
        <v>5.0999999999999996</v>
      </c>
    </row>
    <row r="4366" spans="1:4" ht="13.5" x14ac:dyDescent="0.25">
      <c r="A4366" s="91">
        <v>96686</v>
      </c>
      <c r="B4366" s="198" t="s">
        <v>4438</v>
      </c>
      <c r="C4366" s="198" t="s">
        <v>143</v>
      </c>
      <c r="D4366" s="199">
        <v>8.68</v>
      </c>
    </row>
    <row r="4367" spans="1:4" ht="13.5" x14ac:dyDescent="0.25">
      <c r="A4367" s="91">
        <v>96687</v>
      </c>
      <c r="B4367" s="198" t="s">
        <v>4439</v>
      </c>
      <c r="C4367" s="198" t="s">
        <v>143</v>
      </c>
      <c r="D4367" s="199">
        <v>8.61</v>
      </c>
    </row>
    <row r="4368" spans="1:4" ht="13.5" x14ac:dyDescent="0.25">
      <c r="A4368" s="91">
        <v>96688</v>
      </c>
      <c r="B4368" s="198" t="s">
        <v>4440</v>
      </c>
      <c r="C4368" s="198" t="s">
        <v>143</v>
      </c>
      <c r="D4368" s="199">
        <v>15.1</v>
      </c>
    </row>
    <row r="4369" spans="1:4" ht="13.5" x14ac:dyDescent="0.25">
      <c r="A4369" s="91">
        <v>96689</v>
      </c>
      <c r="B4369" s="198" t="s">
        <v>4441</v>
      </c>
      <c r="C4369" s="198" t="s">
        <v>143</v>
      </c>
      <c r="D4369" s="199">
        <v>14.38</v>
      </c>
    </row>
    <row r="4370" spans="1:4" ht="13.5" x14ac:dyDescent="0.25">
      <c r="A4370" s="91">
        <v>96690</v>
      </c>
      <c r="B4370" s="198" t="s">
        <v>4442</v>
      </c>
      <c r="C4370" s="198" t="s">
        <v>143</v>
      </c>
      <c r="D4370" s="199">
        <v>28.47</v>
      </c>
    </row>
    <row r="4371" spans="1:4" ht="13.5" x14ac:dyDescent="0.25">
      <c r="A4371" s="91">
        <v>96691</v>
      </c>
      <c r="B4371" s="198" t="s">
        <v>4443</v>
      </c>
      <c r="C4371" s="198" t="s">
        <v>143</v>
      </c>
      <c r="D4371" s="199">
        <v>29.46</v>
      </c>
    </row>
    <row r="4372" spans="1:4" ht="13.5" x14ac:dyDescent="0.25">
      <c r="A4372" s="91">
        <v>96692</v>
      </c>
      <c r="B4372" s="198" t="s">
        <v>4444</v>
      </c>
      <c r="C4372" s="198" t="s">
        <v>143</v>
      </c>
      <c r="D4372" s="199">
        <v>43.01</v>
      </c>
    </row>
    <row r="4373" spans="1:4" ht="13.5" x14ac:dyDescent="0.25">
      <c r="A4373" s="91">
        <v>96693</v>
      </c>
      <c r="B4373" s="198" t="s">
        <v>4445</v>
      </c>
      <c r="C4373" s="198" t="s">
        <v>143</v>
      </c>
      <c r="D4373" s="199">
        <v>40.590000000000003</v>
      </c>
    </row>
    <row r="4374" spans="1:4" ht="13.5" x14ac:dyDescent="0.25">
      <c r="A4374" s="91">
        <v>96694</v>
      </c>
      <c r="B4374" s="198" t="s">
        <v>4446</v>
      </c>
      <c r="C4374" s="198" t="s">
        <v>143</v>
      </c>
      <c r="D4374" s="199">
        <v>96.65</v>
      </c>
    </row>
    <row r="4375" spans="1:4" ht="13.5" x14ac:dyDescent="0.25">
      <c r="A4375" s="91">
        <v>96695</v>
      </c>
      <c r="B4375" s="198" t="s">
        <v>4447</v>
      </c>
      <c r="C4375" s="198" t="s">
        <v>143</v>
      </c>
      <c r="D4375" s="199">
        <v>93.8</v>
      </c>
    </row>
    <row r="4376" spans="1:4" ht="13.5" x14ac:dyDescent="0.25">
      <c r="A4376" s="91">
        <v>96696</v>
      </c>
      <c r="B4376" s="198" t="s">
        <v>4448</v>
      </c>
      <c r="C4376" s="198" t="s">
        <v>143</v>
      </c>
      <c r="D4376" s="199">
        <v>145.81</v>
      </c>
    </row>
    <row r="4377" spans="1:4" ht="13.5" x14ac:dyDescent="0.25">
      <c r="A4377" s="91">
        <v>96697</v>
      </c>
      <c r="B4377" s="198" t="s">
        <v>4449</v>
      </c>
      <c r="C4377" s="198" t="s">
        <v>143</v>
      </c>
      <c r="D4377" s="199">
        <v>218.24</v>
      </c>
    </row>
    <row r="4378" spans="1:4" ht="13.5" x14ac:dyDescent="0.25">
      <c r="A4378" s="91">
        <v>96698</v>
      </c>
      <c r="B4378" s="198" t="s">
        <v>4450</v>
      </c>
      <c r="C4378" s="198" t="s">
        <v>143</v>
      </c>
      <c r="D4378" s="199">
        <v>4.43</v>
      </c>
    </row>
    <row r="4379" spans="1:4" ht="13.5" x14ac:dyDescent="0.25">
      <c r="A4379" s="91">
        <v>96699</v>
      </c>
      <c r="B4379" s="198" t="s">
        <v>4451</v>
      </c>
      <c r="C4379" s="198" t="s">
        <v>143</v>
      </c>
      <c r="D4379" s="199">
        <v>22.86</v>
      </c>
    </row>
    <row r="4380" spans="1:4" ht="13.5" x14ac:dyDescent="0.25">
      <c r="A4380" s="91">
        <v>96700</v>
      </c>
      <c r="B4380" s="198" t="s">
        <v>4452</v>
      </c>
      <c r="C4380" s="198" t="s">
        <v>143</v>
      </c>
      <c r="D4380" s="199">
        <v>16.28</v>
      </c>
    </row>
    <row r="4381" spans="1:4" ht="13.5" x14ac:dyDescent="0.25">
      <c r="A4381" s="91">
        <v>96701</v>
      </c>
      <c r="B4381" s="198" t="s">
        <v>4453</v>
      </c>
      <c r="C4381" s="198" t="s">
        <v>143</v>
      </c>
      <c r="D4381" s="199">
        <v>6.02</v>
      </c>
    </row>
    <row r="4382" spans="1:4" ht="13.5" x14ac:dyDescent="0.25">
      <c r="A4382" s="91">
        <v>96702</v>
      </c>
      <c r="B4382" s="198" t="s">
        <v>4454</v>
      </c>
      <c r="C4382" s="198" t="s">
        <v>143</v>
      </c>
      <c r="D4382" s="199">
        <v>6.35</v>
      </c>
    </row>
    <row r="4383" spans="1:4" ht="13.5" x14ac:dyDescent="0.25">
      <c r="A4383" s="91">
        <v>96703</v>
      </c>
      <c r="B4383" s="198" t="s">
        <v>4455</v>
      </c>
      <c r="C4383" s="198" t="s">
        <v>143</v>
      </c>
      <c r="D4383" s="199">
        <v>12.97</v>
      </c>
    </row>
    <row r="4384" spans="1:4" ht="13.5" x14ac:dyDescent="0.25">
      <c r="A4384" s="91">
        <v>96704</v>
      </c>
      <c r="B4384" s="198" t="s">
        <v>4456</v>
      </c>
      <c r="C4384" s="198" t="s">
        <v>143</v>
      </c>
      <c r="D4384" s="199">
        <v>15.14</v>
      </c>
    </row>
    <row r="4385" spans="1:4" ht="13.5" x14ac:dyDescent="0.25">
      <c r="A4385" s="91">
        <v>96705</v>
      </c>
      <c r="B4385" s="198" t="s">
        <v>4457</v>
      </c>
      <c r="C4385" s="198" t="s">
        <v>143</v>
      </c>
      <c r="D4385" s="199">
        <v>19.53</v>
      </c>
    </row>
    <row r="4386" spans="1:4" ht="13.5" x14ac:dyDescent="0.25">
      <c r="A4386" s="91">
        <v>96706</v>
      </c>
      <c r="B4386" s="198" t="s">
        <v>4458</v>
      </c>
      <c r="C4386" s="198" t="s">
        <v>143</v>
      </c>
      <c r="D4386" s="199">
        <v>29.29</v>
      </c>
    </row>
    <row r="4387" spans="1:4" ht="13.5" x14ac:dyDescent="0.25">
      <c r="A4387" s="91">
        <v>96707</v>
      </c>
      <c r="B4387" s="198" t="s">
        <v>4459</v>
      </c>
      <c r="C4387" s="198" t="s">
        <v>143</v>
      </c>
      <c r="D4387" s="199">
        <v>62.02</v>
      </c>
    </row>
    <row r="4388" spans="1:4" ht="13.5" x14ac:dyDescent="0.25">
      <c r="A4388" s="91">
        <v>96708</v>
      </c>
      <c r="B4388" s="198" t="s">
        <v>4460</v>
      </c>
      <c r="C4388" s="198" t="s">
        <v>143</v>
      </c>
      <c r="D4388" s="199">
        <v>98.2</v>
      </c>
    </row>
    <row r="4389" spans="1:4" ht="13.5" x14ac:dyDescent="0.25">
      <c r="A4389" s="91">
        <v>96709</v>
      </c>
      <c r="B4389" s="198" t="s">
        <v>4461</v>
      </c>
      <c r="C4389" s="198" t="s">
        <v>143</v>
      </c>
      <c r="D4389" s="199">
        <v>155.44999999999999</v>
      </c>
    </row>
    <row r="4390" spans="1:4" ht="13.5" x14ac:dyDescent="0.25">
      <c r="A4390" s="91">
        <v>96710</v>
      </c>
      <c r="B4390" s="198" t="s">
        <v>4462</v>
      </c>
      <c r="C4390" s="198" t="s">
        <v>143</v>
      </c>
      <c r="D4390" s="199">
        <v>7.55</v>
      </c>
    </row>
    <row r="4391" spans="1:4" ht="13.5" x14ac:dyDescent="0.25">
      <c r="A4391" s="91">
        <v>96711</v>
      </c>
      <c r="B4391" s="198" t="s">
        <v>4463</v>
      </c>
      <c r="C4391" s="198" t="s">
        <v>143</v>
      </c>
      <c r="D4391" s="199">
        <v>11.76</v>
      </c>
    </row>
    <row r="4392" spans="1:4" ht="13.5" x14ac:dyDescent="0.25">
      <c r="A4392" s="91">
        <v>96712</v>
      </c>
      <c r="B4392" s="198" t="s">
        <v>4464</v>
      </c>
      <c r="C4392" s="198" t="s">
        <v>143</v>
      </c>
      <c r="D4392" s="199">
        <v>23.07</v>
      </c>
    </row>
    <row r="4393" spans="1:4" ht="13.5" x14ac:dyDescent="0.25">
      <c r="A4393" s="91">
        <v>96713</v>
      </c>
      <c r="B4393" s="198" t="s">
        <v>4465</v>
      </c>
      <c r="C4393" s="198" t="s">
        <v>143</v>
      </c>
      <c r="D4393" s="199">
        <v>31.85</v>
      </c>
    </row>
    <row r="4394" spans="1:4" ht="13.5" x14ac:dyDescent="0.25">
      <c r="A4394" s="91">
        <v>96714</v>
      </c>
      <c r="B4394" s="198" t="s">
        <v>4466</v>
      </c>
      <c r="C4394" s="198" t="s">
        <v>143</v>
      </c>
      <c r="D4394" s="199">
        <v>54.08</v>
      </c>
    </row>
    <row r="4395" spans="1:4" ht="13.5" x14ac:dyDescent="0.25">
      <c r="A4395" s="91">
        <v>96715</v>
      </c>
      <c r="B4395" s="198" t="s">
        <v>4467</v>
      </c>
      <c r="C4395" s="198" t="s">
        <v>143</v>
      </c>
      <c r="D4395" s="199">
        <v>103.13</v>
      </c>
    </row>
    <row r="4396" spans="1:4" ht="13.5" x14ac:dyDescent="0.25">
      <c r="A4396" s="91">
        <v>96716</v>
      </c>
      <c r="B4396" s="198" t="s">
        <v>4468</v>
      </c>
      <c r="C4396" s="198" t="s">
        <v>143</v>
      </c>
      <c r="D4396" s="199">
        <v>155.26</v>
      </c>
    </row>
    <row r="4397" spans="1:4" ht="13.5" x14ac:dyDescent="0.25">
      <c r="A4397" s="91">
        <v>96717</v>
      </c>
      <c r="B4397" s="198" t="s">
        <v>4469</v>
      </c>
      <c r="C4397" s="198" t="s">
        <v>143</v>
      </c>
      <c r="D4397" s="199">
        <v>245.08</v>
      </c>
    </row>
    <row r="4398" spans="1:4" ht="13.5" x14ac:dyDescent="0.25">
      <c r="A4398" s="91">
        <v>96736</v>
      </c>
      <c r="B4398" s="198" t="s">
        <v>4470</v>
      </c>
      <c r="C4398" s="198" t="s">
        <v>143</v>
      </c>
      <c r="D4398" s="199">
        <v>6.03</v>
      </c>
    </row>
    <row r="4399" spans="1:4" ht="13.5" x14ac:dyDescent="0.25">
      <c r="A4399" s="91">
        <v>96737</v>
      </c>
      <c r="B4399" s="198" t="s">
        <v>4471</v>
      </c>
      <c r="C4399" s="198" t="s">
        <v>143</v>
      </c>
      <c r="D4399" s="199">
        <v>7.04</v>
      </c>
    </row>
    <row r="4400" spans="1:4" ht="13.5" x14ac:dyDescent="0.25">
      <c r="A4400" s="91">
        <v>96738</v>
      </c>
      <c r="B4400" s="198" t="s">
        <v>4472</v>
      </c>
      <c r="C4400" s="198" t="s">
        <v>143</v>
      </c>
      <c r="D4400" s="199">
        <v>25.47</v>
      </c>
    </row>
    <row r="4401" spans="1:4" ht="13.5" x14ac:dyDescent="0.25">
      <c r="A4401" s="91">
        <v>96739</v>
      </c>
      <c r="B4401" s="198" t="s">
        <v>4473</v>
      </c>
      <c r="C4401" s="198" t="s">
        <v>143</v>
      </c>
      <c r="D4401" s="199">
        <v>9.1199999999999992</v>
      </c>
    </row>
    <row r="4402" spans="1:4" ht="13.5" x14ac:dyDescent="0.25">
      <c r="A4402" s="91">
        <v>96740</v>
      </c>
      <c r="B4402" s="198" t="s">
        <v>4474</v>
      </c>
      <c r="C4402" s="198" t="s">
        <v>143</v>
      </c>
      <c r="D4402" s="199">
        <v>39.85</v>
      </c>
    </row>
    <row r="4403" spans="1:4" ht="13.5" x14ac:dyDescent="0.25">
      <c r="A4403" s="91">
        <v>96741</v>
      </c>
      <c r="B4403" s="198" t="s">
        <v>4475</v>
      </c>
      <c r="C4403" s="198" t="s">
        <v>143</v>
      </c>
      <c r="D4403" s="199">
        <v>15.11</v>
      </c>
    </row>
    <row r="4404" spans="1:4" ht="13.5" x14ac:dyDescent="0.25">
      <c r="A4404" s="91">
        <v>96742</v>
      </c>
      <c r="B4404" s="198" t="s">
        <v>4476</v>
      </c>
      <c r="C4404" s="198" t="s">
        <v>143</v>
      </c>
      <c r="D4404" s="199">
        <v>22.9</v>
      </c>
    </row>
    <row r="4405" spans="1:4" ht="13.5" x14ac:dyDescent="0.25">
      <c r="A4405" s="91">
        <v>96743</v>
      </c>
      <c r="B4405" s="198" t="s">
        <v>4477</v>
      </c>
      <c r="C4405" s="198" t="s">
        <v>143</v>
      </c>
      <c r="D4405" s="199">
        <v>30.19</v>
      </c>
    </row>
    <row r="4406" spans="1:4" ht="13.5" x14ac:dyDescent="0.25">
      <c r="A4406" s="91">
        <v>96744</v>
      </c>
      <c r="B4406" s="198" t="s">
        <v>4478</v>
      </c>
      <c r="C4406" s="198" t="s">
        <v>143</v>
      </c>
      <c r="D4406" s="199">
        <v>65.36</v>
      </c>
    </row>
    <row r="4407" spans="1:4" ht="13.5" x14ac:dyDescent="0.25">
      <c r="A4407" s="91">
        <v>96745</v>
      </c>
      <c r="B4407" s="198" t="s">
        <v>4479</v>
      </c>
      <c r="C4407" s="198" t="s">
        <v>143</v>
      </c>
      <c r="D4407" s="199">
        <v>97.39</v>
      </c>
    </row>
    <row r="4408" spans="1:4" ht="13.5" x14ac:dyDescent="0.25">
      <c r="A4408" s="91">
        <v>96746</v>
      </c>
      <c r="B4408" s="198" t="s">
        <v>4480</v>
      </c>
      <c r="C4408" s="198" t="s">
        <v>143</v>
      </c>
      <c r="D4408" s="199">
        <v>155.4</v>
      </c>
    </row>
    <row r="4409" spans="1:4" ht="13.5" x14ac:dyDescent="0.25">
      <c r="A4409" s="91">
        <v>96747</v>
      </c>
      <c r="B4409" s="198" t="s">
        <v>4481</v>
      </c>
      <c r="C4409" s="198" t="s">
        <v>143</v>
      </c>
      <c r="D4409" s="199">
        <v>8.4499999999999993</v>
      </c>
    </row>
    <row r="4410" spans="1:4" ht="13.5" x14ac:dyDescent="0.25">
      <c r="A4410" s="91">
        <v>96748</v>
      </c>
      <c r="B4410" s="198" t="s">
        <v>4482</v>
      </c>
      <c r="C4410" s="198" t="s">
        <v>143</v>
      </c>
      <c r="D4410" s="199">
        <v>9.7200000000000006</v>
      </c>
    </row>
    <row r="4411" spans="1:4" ht="13.5" x14ac:dyDescent="0.25">
      <c r="A4411" s="91">
        <v>96749</v>
      </c>
      <c r="B4411" s="198" t="s">
        <v>4483</v>
      </c>
      <c r="C4411" s="198" t="s">
        <v>143</v>
      </c>
      <c r="D4411" s="199">
        <v>13.34</v>
      </c>
    </row>
    <row r="4412" spans="1:4" ht="13.5" x14ac:dyDescent="0.25">
      <c r="A4412" s="91">
        <v>96750</v>
      </c>
      <c r="B4412" s="198" t="s">
        <v>4484</v>
      </c>
      <c r="C4412" s="198" t="s">
        <v>143</v>
      </c>
      <c r="D4412" s="199">
        <v>18.28</v>
      </c>
    </row>
    <row r="4413" spans="1:4" ht="13.5" x14ac:dyDescent="0.25">
      <c r="A4413" s="91">
        <v>96751</v>
      </c>
      <c r="B4413" s="198" t="s">
        <v>4485</v>
      </c>
      <c r="C4413" s="198" t="s">
        <v>143</v>
      </c>
      <c r="D4413" s="199">
        <v>33.520000000000003</v>
      </c>
    </row>
    <row r="4414" spans="1:4" ht="13.5" x14ac:dyDescent="0.25">
      <c r="A4414" s="91">
        <v>96752</v>
      </c>
      <c r="B4414" s="198" t="s">
        <v>4486</v>
      </c>
      <c r="C4414" s="198" t="s">
        <v>143</v>
      </c>
      <c r="D4414" s="199">
        <v>44.35</v>
      </c>
    </row>
    <row r="4415" spans="1:4" ht="13.5" x14ac:dyDescent="0.25">
      <c r="A4415" s="91">
        <v>96753</v>
      </c>
      <c r="B4415" s="198" t="s">
        <v>4487</v>
      </c>
      <c r="C4415" s="198" t="s">
        <v>143</v>
      </c>
      <c r="D4415" s="199">
        <v>101.64</v>
      </c>
    </row>
    <row r="4416" spans="1:4" ht="13.5" x14ac:dyDescent="0.25">
      <c r="A4416" s="91">
        <v>96754</v>
      </c>
      <c r="B4416" s="198" t="s">
        <v>4488</v>
      </c>
      <c r="C4416" s="198" t="s">
        <v>143</v>
      </c>
      <c r="D4416" s="199">
        <v>144.57</v>
      </c>
    </row>
    <row r="4417" spans="1:4" ht="13.5" x14ac:dyDescent="0.25">
      <c r="A4417" s="91">
        <v>96755</v>
      </c>
      <c r="B4417" s="198" t="s">
        <v>4489</v>
      </c>
      <c r="C4417" s="198" t="s">
        <v>143</v>
      </c>
      <c r="D4417" s="199">
        <v>218.19</v>
      </c>
    </row>
    <row r="4418" spans="1:4" ht="13.5" x14ac:dyDescent="0.25">
      <c r="A4418" s="91">
        <v>96756</v>
      </c>
      <c r="B4418" s="198" t="s">
        <v>4490</v>
      </c>
      <c r="C4418" s="198" t="s">
        <v>143</v>
      </c>
      <c r="D4418" s="199">
        <v>16.059999999999999</v>
      </c>
    </row>
    <row r="4419" spans="1:4" ht="13.5" x14ac:dyDescent="0.25">
      <c r="A4419" s="91">
        <v>96757</v>
      </c>
      <c r="B4419" s="198" t="s">
        <v>4491</v>
      </c>
      <c r="C4419" s="198" t="s">
        <v>143</v>
      </c>
      <c r="D4419" s="199">
        <v>15.39</v>
      </c>
    </row>
    <row r="4420" spans="1:4" ht="13.5" x14ac:dyDescent="0.25">
      <c r="A4420" s="91">
        <v>96758</v>
      </c>
      <c r="B4420" s="198" t="s">
        <v>4492</v>
      </c>
      <c r="C4420" s="198" t="s">
        <v>143</v>
      </c>
      <c r="D4420" s="199">
        <v>17.95</v>
      </c>
    </row>
    <row r="4421" spans="1:4" ht="13.5" x14ac:dyDescent="0.25">
      <c r="A4421" s="91">
        <v>96759</v>
      </c>
      <c r="B4421" s="198" t="s">
        <v>4493</v>
      </c>
      <c r="C4421" s="198" t="s">
        <v>143</v>
      </c>
      <c r="D4421" s="199">
        <v>27.35</v>
      </c>
    </row>
    <row r="4422" spans="1:4" ht="13.5" x14ac:dyDescent="0.25">
      <c r="A4422" s="91">
        <v>96760</v>
      </c>
      <c r="B4422" s="198" t="s">
        <v>4494</v>
      </c>
      <c r="C4422" s="198" t="s">
        <v>143</v>
      </c>
      <c r="D4422" s="199">
        <v>38.56</v>
      </c>
    </row>
    <row r="4423" spans="1:4" ht="13.5" x14ac:dyDescent="0.25">
      <c r="A4423" s="91">
        <v>96761</v>
      </c>
      <c r="B4423" s="198" t="s">
        <v>4495</v>
      </c>
      <c r="C4423" s="198" t="s">
        <v>143</v>
      </c>
      <c r="D4423" s="199">
        <v>55.88</v>
      </c>
    </row>
    <row r="4424" spans="1:4" ht="13.5" x14ac:dyDescent="0.25">
      <c r="A4424" s="91">
        <v>96762</v>
      </c>
      <c r="B4424" s="198" t="s">
        <v>4496</v>
      </c>
      <c r="C4424" s="198" t="s">
        <v>143</v>
      </c>
      <c r="D4424" s="199">
        <v>109.75</v>
      </c>
    </row>
    <row r="4425" spans="1:4" ht="13.5" x14ac:dyDescent="0.25">
      <c r="A4425" s="91">
        <v>96763</v>
      </c>
      <c r="B4425" s="198" t="s">
        <v>4497</v>
      </c>
      <c r="C4425" s="198" t="s">
        <v>143</v>
      </c>
      <c r="D4425" s="199">
        <v>153.59</v>
      </c>
    </row>
    <row r="4426" spans="1:4" ht="13.5" x14ac:dyDescent="0.25">
      <c r="A4426" s="91">
        <v>96764</v>
      </c>
      <c r="B4426" s="198" t="s">
        <v>4498</v>
      </c>
      <c r="C4426" s="198" t="s">
        <v>143</v>
      </c>
      <c r="D4426" s="199">
        <v>244.99</v>
      </c>
    </row>
    <row r="4427" spans="1:4" ht="13.5" x14ac:dyDescent="0.25">
      <c r="A4427" s="91">
        <v>96802</v>
      </c>
      <c r="B4427" s="198" t="s">
        <v>4499</v>
      </c>
      <c r="C4427" s="198" t="s">
        <v>143</v>
      </c>
      <c r="D4427" s="199">
        <v>320.05</v>
      </c>
    </row>
    <row r="4428" spans="1:4" ht="13.5" x14ac:dyDescent="0.25">
      <c r="A4428" s="91">
        <v>96803</v>
      </c>
      <c r="B4428" s="198" t="s">
        <v>4500</v>
      </c>
      <c r="C4428" s="198" t="s">
        <v>143</v>
      </c>
      <c r="D4428" s="199">
        <v>163.81</v>
      </c>
    </row>
    <row r="4429" spans="1:4" ht="13.5" x14ac:dyDescent="0.25">
      <c r="A4429" s="91">
        <v>96804</v>
      </c>
      <c r="B4429" s="198" t="s">
        <v>4501</v>
      </c>
      <c r="C4429" s="198" t="s">
        <v>143</v>
      </c>
      <c r="D4429" s="199">
        <v>291.64</v>
      </c>
    </row>
    <row r="4430" spans="1:4" ht="13.5" x14ac:dyDescent="0.25">
      <c r="A4430" s="91">
        <v>96805</v>
      </c>
      <c r="B4430" s="198" t="s">
        <v>4502</v>
      </c>
      <c r="C4430" s="198" t="s">
        <v>143</v>
      </c>
      <c r="D4430" s="199">
        <v>329.41</v>
      </c>
    </row>
    <row r="4431" spans="1:4" ht="13.5" x14ac:dyDescent="0.25">
      <c r="A4431" s="91">
        <v>96806</v>
      </c>
      <c r="B4431" s="198" t="s">
        <v>4503</v>
      </c>
      <c r="C4431" s="198" t="s">
        <v>143</v>
      </c>
      <c r="D4431" s="199">
        <v>158.68</v>
      </c>
    </row>
    <row r="4432" spans="1:4" ht="13.5" x14ac:dyDescent="0.25">
      <c r="A4432" s="91">
        <v>96807</v>
      </c>
      <c r="B4432" s="198" t="s">
        <v>4504</v>
      </c>
      <c r="C4432" s="198" t="s">
        <v>143</v>
      </c>
      <c r="D4432" s="199">
        <v>263.62</v>
      </c>
    </row>
    <row r="4433" spans="1:4" ht="13.5" x14ac:dyDescent="0.25">
      <c r="A4433" s="91">
        <v>96808</v>
      </c>
      <c r="B4433" s="198" t="s">
        <v>4505</v>
      </c>
      <c r="C4433" s="198" t="s">
        <v>143</v>
      </c>
      <c r="D4433" s="199">
        <v>14.47</v>
      </c>
    </row>
    <row r="4434" spans="1:4" ht="13.5" x14ac:dyDescent="0.25">
      <c r="A4434" s="91">
        <v>96809</v>
      </c>
      <c r="B4434" s="198" t="s">
        <v>4506</v>
      </c>
      <c r="C4434" s="198" t="s">
        <v>143</v>
      </c>
      <c r="D4434" s="199">
        <v>16.649999999999999</v>
      </c>
    </row>
    <row r="4435" spans="1:4" ht="13.5" x14ac:dyDescent="0.25">
      <c r="A4435" s="91">
        <v>96810</v>
      </c>
      <c r="B4435" s="198" t="s">
        <v>4507</v>
      </c>
      <c r="C4435" s="198" t="s">
        <v>143</v>
      </c>
      <c r="D4435" s="199">
        <v>18.12</v>
      </c>
    </row>
    <row r="4436" spans="1:4" ht="13.5" x14ac:dyDescent="0.25">
      <c r="A4436" s="91">
        <v>96811</v>
      </c>
      <c r="B4436" s="198" t="s">
        <v>4508</v>
      </c>
      <c r="C4436" s="198" t="s">
        <v>143</v>
      </c>
      <c r="D4436" s="199">
        <v>19.420000000000002</v>
      </c>
    </row>
    <row r="4437" spans="1:4" ht="13.5" x14ac:dyDescent="0.25">
      <c r="A4437" s="91">
        <v>96812</v>
      </c>
      <c r="B4437" s="198" t="s">
        <v>4509</v>
      </c>
      <c r="C4437" s="198" t="s">
        <v>143</v>
      </c>
      <c r="D4437" s="199">
        <v>18.649999999999999</v>
      </c>
    </row>
    <row r="4438" spans="1:4" ht="13.5" x14ac:dyDescent="0.25">
      <c r="A4438" s="91">
        <v>96813</v>
      </c>
      <c r="B4438" s="198" t="s">
        <v>4510</v>
      </c>
      <c r="C4438" s="198" t="s">
        <v>143</v>
      </c>
      <c r="D4438" s="199">
        <v>21.56</v>
      </c>
    </row>
    <row r="4439" spans="1:4" ht="13.5" x14ac:dyDescent="0.25">
      <c r="A4439" s="91">
        <v>96814</v>
      </c>
      <c r="B4439" s="198" t="s">
        <v>4511</v>
      </c>
      <c r="C4439" s="198" t="s">
        <v>143</v>
      </c>
      <c r="D4439" s="199">
        <v>18.149999999999999</v>
      </c>
    </row>
    <row r="4440" spans="1:4" ht="13.5" x14ac:dyDescent="0.25">
      <c r="A4440" s="91">
        <v>96815</v>
      </c>
      <c r="B4440" s="198" t="s">
        <v>4512</v>
      </c>
      <c r="C4440" s="198" t="s">
        <v>143</v>
      </c>
      <c r="D4440" s="199">
        <v>30.85</v>
      </c>
    </row>
    <row r="4441" spans="1:4" ht="13.5" x14ac:dyDescent="0.25">
      <c r="A4441" s="91">
        <v>96816</v>
      </c>
      <c r="B4441" s="198" t="s">
        <v>4513</v>
      </c>
      <c r="C4441" s="198" t="s">
        <v>143</v>
      </c>
      <c r="D4441" s="199">
        <v>25.29</v>
      </c>
    </row>
    <row r="4442" spans="1:4" ht="13.5" x14ac:dyDescent="0.25">
      <c r="A4442" s="91">
        <v>96817</v>
      </c>
      <c r="B4442" s="198" t="s">
        <v>4514</v>
      </c>
      <c r="C4442" s="198" t="s">
        <v>143</v>
      </c>
      <c r="D4442" s="199">
        <v>28.83</v>
      </c>
    </row>
    <row r="4443" spans="1:4" ht="13.5" x14ac:dyDescent="0.25">
      <c r="A4443" s="91">
        <v>96818</v>
      </c>
      <c r="B4443" s="198" t="s">
        <v>4515</v>
      </c>
      <c r="C4443" s="198" t="s">
        <v>143</v>
      </c>
      <c r="D4443" s="199">
        <v>26.81</v>
      </c>
    </row>
    <row r="4444" spans="1:4" ht="13.5" x14ac:dyDescent="0.25">
      <c r="A4444" s="91">
        <v>96819</v>
      </c>
      <c r="B4444" s="198" t="s">
        <v>4516</v>
      </c>
      <c r="C4444" s="198" t="s">
        <v>143</v>
      </c>
      <c r="D4444" s="199">
        <v>26.81</v>
      </c>
    </row>
    <row r="4445" spans="1:4" ht="13.5" x14ac:dyDescent="0.25">
      <c r="A4445" s="91">
        <v>96820</v>
      </c>
      <c r="B4445" s="198" t="s">
        <v>4517</v>
      </c>
      <c r="C4445" s="198" t="s">
        <v>143</v>
      </c>
      <c r="D4445" s="199">
        <v>49.09</v>
      </c>
    </row>
    <row r="4446" spans="1:4" ht="13.5" x14ac:dyDescent="0.25">
      <c r="A4446" s="91">
        <v>96821</v>
      </c>
      <c r="B4446" s="198" t="s">
        <v>4518</v>
      </c>
      <c r="C4446" s="198" t="s">
        <v>143</v>
      </c>
      <c r="D4446" s="199">
        <v>41.72</v>
      </c>
    </row>
    <row r="4447" spans="1:4" ht="13.5" x14ac:dyDescent="0.25">
      <c r="A4447" s="91">
        <v>96822</v>
      </c>
      <c r="B4447" s="198" t="s">
        <v>4519</v>
      </c>
      <c r="C4447" s="198" t="s">
        <v>143</v>
      </c>
      <c r="D4447" s="199">
        <v>42.28</v>
      </c>
    </row>
    <row r="4448" spans="1:4" ht="13.5" x14ac:dyDescent="0.25">
      <c r="A4448" s="91">
        <v>96823</v>
      </c>
      <c r="B4448" s="198" t="s">
        <v>4520</v>
      </c>
      <c r="C4448" s="198" t="s">
        <v>143</v>
      </c>
      <c r="D4448" s="199">
        <v>17.420000000000002</v>
      </c>
    </row>
    <row r="4449" spans="1:4" ht="13.5" x14ac:dyDescent="0.25">
      <c r="A4449" s="91">
        <v>96824</v>
      </c>
      <c r="B4449" s="198" t="s">
        <v>4521</v>
      </c>
      <c r="C4449" s="198" t="s">
        <v>143</v>
      </c>
      <c r="D4449" s="199">
        <v>19.7</v>
      </c>
    </row>
    <row r="4450" spans="1:4" ht="13.5" x14ac:dyDescent="0.25">
      <c r="A4450" s="91">
        <v>96825</v>
      </c>
      <c r="B4450" s="198" t="s">
        <v>4522</v>
      </c>
      <c r="C4450" s="198" t="s">
        <v>143</v>
      </c>
      <c r="D4450" s="199">
        <v>26.78</v>
      </c>
    </row>
    <row r="4451" spans="1:4" ht="13.5" x14ac:dyDescent="0.25">
      <c r="A4451" s="91">
        <v>96826</v>
      </c>
      <c r="B4451" s="198" t="s">
        <v>4523</v>
      </c>
      <c r="C4451" s="198" t="s">
        <v>143</v>
      </c>
      <c r="D4451" s="199">
        <v>24.21</v>
      </c>
    </row>
    <row r="4452" spans="1:4" ht="13.5" x14ac:dyDescent="0.25">
      <c r="A4452" s="91">
        <v>96827</v>
      </c>
      <c r="B4452" s="198" t="s">
        <v>4524</v>
      </c>
      <c r="C4452" s="198" t="s">
        <v>143</v>
      </c>
      <c r="D4452" s="199">
        <v>25.13</v>
      </c>
    </row>
    <row r="4453" spans="1:4" ht="13.5" x14ac:dyDescent="0.25">
      <c r="A4453" s="91">
        <v>96828</v>
      </c>
      <c r="B4453" s="198" t="s">
        <v>4525</v>
      </c>
      <c r="C4453" s="198" t="s">
        <v>143</v>
      </c>
      <c r="D4453" s="199">
        <v>31.63</v>
      </c>
    </row>
    <row r="4454" spans="1:4" ht="13.5" x14ac:dyDescent="0.25">
      <c r="A4454" s="91">
        <v>96829</v>
      </c>
      <c r="B4454" s="198" t="s">
        <v>4526</v>
      </c>
      <c r="C4454" s="198" t="s">
        <v>143</v>
      </c>
      <c r="D4454" s="199">
        <v>24.17</v>
      </c>
    </row>
    <row r="4455" spans="1:4" ht="13.5" x14ac:dyDescent="0.25">
      <c r="A4455" s="91">
        <v>96830</v>
      </c>
      <c r="B4455" s="198" t="s">
        <v>4527</v>
      </c>
      <c r="C4455" s="198" t="s">
        <v>143</v>
      </c>
      <c r="D4455" s="199">
        <v>35.22</v>
      </c>
    </row>
    <row r="4456" spans="1:4" ht="13.5" x14ac:dyDescent="0.25">
      <c r="A4456" s="91">
        <v>96831</v>
      </c>
      <c r="B4456" s="198" t="s">
        <v>4528</v>
      </c>
      <c r="C4456" s="198" t="s">
        <v>143</v>
      </c>
      <c r="D4456" s="199">
        <v>28.65</v>
      </c>
    </row>
    <row r="4457" spans="1:4" ht="13.5" x14ac:dyDescent="0.25">
      <c r="A4457" s="91">
        <v>96832</v>
      </c>
      <c r="B4457" s="198" t="s">
        <v>4529</v>
      </c>
      <c r="C4457" s="198" t="s">
        <v>143</v>
      </c>
      <c r="D4457" s="199">
        <v>33.17</v>
      </c>
    </row>
    <row r="4458" spans="1:4" ht="13.5" x14ac:dyDescent="0.25">
      <c r="A4458" s="91">
        <v>96833</v>
      </c>
      <c r="B4458" s="198" t="s">
        <v>4530</v>
      </c>
      <c r="C4458" s="198" t="s">
        <v>143</v>
      </c>
      <c r="D4458" s="199">
        <v>31.04</v>
      </c>
    </row>
    <row r="4459" spans="1:4" ht="13.5" x14ac:dyDescent="0.25">
      <c r="A4459" s="91">
        <v>96834</v>
      </c>
      <c r="B4459" s="198" t="s">
        <v>4531</v>
      </c>
      <c r="C4459" s="198" t="s">
        <v>143</v>
      </c>
      <c r="D4459" s="199">
        <v>51.43</v>
      </c>
    </row>
    <row r="4460" spans="1:4" ht="13.5" x14ac:dyDescent="0.25">
      <c r="A4460" s="91">
        <v>96835</v>
      </c>
      <c r="B4460" s="198" t="s">
        <v>4532</v>
      </c>
      <c r="C4460" s="198" t="s">
        <v>143</v>
      </c>
      <c r="D4460" s="199">
        <v>44.4</v>
      </c>
    </row>
    <row r="4461" spans="1:4" ht="13.5" x14ac:dyDescent="0.25">
      <c r="A4461" s="91">
        <v>96836</v>
      </c>
      <c r="B4461" s="198" t="s">
        <v>4533</v>
      </c>
      <c r="C4461" s="198" t="s">
        <v>143</v>
      </c>
      <c r="D4461" s="199">
        <v>47.32</v>
      </c>
    </row>
    <row r="4462" spans="1:4" ht="13.5" x14ac:dyDescent="0.25">
      <c r="A4462" s="91">
        <v>96837</v>
      </c>
      <c r="B4462" s="198" t="s">
        <v>4534</v>
      </c>
      <c r="C4462" s="198" t="s">
        <v>143</v>
      </c>
      <c r="D4462" s="199">
        <v>25.37</v>
      </c>
    </row>
    <row r="4463" spans="1:4" ht="13.5" x14ac:dyDescent="0.25">
      <c r="A4463" s="91">
        <v>96838</v>
      </c>
      <c r="B4463" s="198" t="s">
        <v>4535</v>
      </c>
      <c r="C4463" s="198" t="s">
        <v>143</v>
      </c>
      <c r="D4463" s="199">
        <v>23.27</v>
      </c>
    </row>
    <row r="4464" spans="1:4" ht="13.5" x14ac:dyDescent="0.25">
      <c r="A4464" s="91">
        <v>96839</v>
      </c>
      <c r="B4464" s="198" t="s">
        <v>4536</v>
      </c>
      <c r="C4464" s="198" t="s">
        <v>143</v>
      </c>
      <c r="D4464" s="199">
        <v>22.9</v>
      </c>
    </row>
    <row r="4465" spans="1:4" ht="13.5" x14ac:dyDescent="0.25">
      <c r="A4465" s="91">
        <v>96840</v>
      </c>
      <c r="B4465" s="198" t="s">
        <v>4537</v>
      </c>
      <c r="C4465" s="198" t="s">
        <v>143</v>
      </c>
      <c r="D4465" s="199">
        <v>29.64</v>
      </c>
    </row>
    <row r="4466" spans="1:4" ht="13.5" x14ac:dyDescent="0.25">
      <c r="A4466" s="91">
        <v>96841</v>
      </c>
      <c r="B4466" s="198" t="s">
        <v>4538</v>
      </c>
      <c r="C4466" s="198" t="s">
        <v>143</v>
      </c>
      <c r="D4466" s="199">
        <v>25.87</v>
      </c>
    </row>
    <row r="4467" spans="1:4" ht="13.5" x14ac:dyDescent="0.25">
      <c r="A4467" s="91">
        <v>96842</v>
      </c>
      <c r="B4467" s="198" t="s">
        <v>4539</v>
      </c>
      <c r="C4467" s="198" t="s">
        <v>143</v>
      </c>
      <c r="D4467" s="199">
        <v>33.090000000000003</v>
      </c>
    </row>
    <row r="4468" spans="1:4" ht="13.5" x14ac:dyDescent="0.25">
      <c r="A4468" s="91">
        <v>96843</v>
      </c>
      <c r="B4468" s="198" t="s">
        <v>4540</v>
      </c>
      <c r="C4468" s="198" t="s">
        <v>143</v>
      </c>
      <c r="D4468" s="199">
        <v>31.8</v>
      </c>
    </row>
    <row r="4469" spans="1:4" ht="13.5" x14ac:dyDescent="0.25">
      <c r="A4469" s="91">
        <v>96844</v>
      </c>
      <c r="B4469" s="198" t="s">
        <v>4541</v>
      </c>
      <c r="C4469" s="198" t="s">
        <v>143</v>
      </c>
      <c r="D4469" s="199">
        <v>43.59</v>
      </c>
    </row>
    <row r="4470" spans="1:4" ht="13.5" x14ac:dyDescent="0.25">
      <c r="A4470" s="91">
        <v>96845</v>
      </c>
      <c r="B4470" s="198" t="s">
        <v>4542</v>
      </c>
      <c r="C4470" s="198" t="s">
        <v>143</v>
      </c>
      <c r="D4470" s="199">
        <v>46.61</v>
      </c>
    </row>
    <row r="4471" spans="1:4" ht="13.5" x14ac:dyDescent="0.25">
      <c r="A4471" s="91">
        <v>96846</v>
      </c>
      <c r="B4471" s="198" t="s">
        <v>4543</v>
      </c>
      <c r="C4471" s="198" t="s">
        <v>143</v>
      </c>
      <c r="D4471" s="199">
        <v>36.53</v>
      </c>
    </row>
    <row r="4472" spans="1:4" ht="13.5" x14ac:dyDescent="0.25">
      <c r="A4472" s="91">
        <v>96847</v>
      </c>
      <c r="B4472" s="198" t="s">
        <v>4544</v>
      </c>
      <c r="C4472" s="198" t="s">
        <v>143</v>
      </c>
      <c r="D4472" s="199">
        <v>40.229999999999997</v>
      </c>
    </row>
    <row r="4473" spans="1:4" ht="13.5" x14ac:dyDescent="0.25">
      <c r="A4473" s="91">
        <v>96848</v>
      </c>
      <c r="B4473" s="198" t="s">
        <v>4545</v>
      </c>
      <c r="C4473" s="198" t="s">
        <v>143</v>
      </c>
      <c r="D4473" s="199">
        <v>60.49</v>
      </c>
    </row>
    <row r="4474" spans="1:4" ht="13.5" x14ac:dyDescent="0.25">
      <c r="A4474" s="91">
        <v>96849</v>
      </c>
      <c r="B4474" s="198" t="s">
        <v>4546</v>
      </c>
      <c r="C4474" s="198" t="s">
        <v>143</v>
      </c>
      <c r="D4474" s="199">
        <v>21.89</v>
      </c>
    </row>
    <row r="4475" spans="1:4" ht="13.5" x14ac:dyDescent="0.25">
      <c r="A4475" s="91">
        <v>96850</v>
      </c>
      <c r="B4475" s="198" t="s">
        <v>4547</v>
      </c>
      <c r="C4475" s="198" t="s">
        <v>143</v>
      </c>
      <c r="D4475" s="199">
        <v>25.66</v>
      </c>
    </row>
    <row r="4476" spans="1:4" ht="13.5" x14ac:dyDescent="0.25">
      <c r="A4476" s="91">
        <v>96851</v>
      </c>
      <c r="B4476" s="198" t="s">
        <v>4548</v>
      </c>
      <c r="C4476" s="198" t="s">
        <v>143</v>
      </c>
      <c r="D4476" s="199">
        <v>34.1</v>
      </c>
    </row>
    <row r="4477" spans="1:4" ht="13.5" x14ac:dyDescent="0.25">
      <c r="A4477" s="91">
        <v>96852</v>
      </c>
      <c r="B4477" s="198" t="s">
        <v>4549</v>
      </c>
      <c r="C4477" s="198" t="s">
        <v>143</v>
      </c>
      <c r="D4477" s="199">
        <v>29.19</v>
      </c>
    </row>
    <row r="4478" spans="1:4" ht="13.5" x14ac:dyDescent="0.25">
      <c r="A4478" s="91">
        <v>96853</v>
      </c>
      <c r="B4478" s="198" t="s">
        <v>4550</v>
      </c>
      <c r="C4478" s="198" t="s">
        <v>143</v>
      </c>
      <c r="D4478" s="199">
        <v>32.869999999999997</v>
      </c>
    </row>
    <row r="4479" spans="1:4" ht="13.5" x14ac:dyDescent="0.25">
      <c r="A4479" s="91">
        <v>96854</v>
      </c>
      <c r="B4479" s="198" t="s">
        <v>4551</v>
      </c>
      <c r="C4479" s="198" t="s">
        <v>143</v>
      </c>
      <c r="D4479" s="199">
        <v>39.4</v>
      </c>
    </row>
    <row r="4480" spans="1:4" ht="13.5" x14ac:dyDescent="0.25">
      <c r="A4480" s="91">
        <v>96855</v>
      </c>
      <c r="B4480" s="198" t="s">
        <v>4552</v>
      </c>
      <c r="C4480" s="198" t="s">
        <v>143</v>
      </c>
      <c r="D4480" s="199">
        <v>36.25</v>
      </c>
    </row>
    <row r="4481" spans="1:4" ht="13.5" x14ac:dyDescent="0.25">
      <c r="A4481" s="91">
        <v>96856</v>
      </c>
      <c r="B4481" s="198" t="s">
        <v>4553</v>
      </c>
      <c r="C4481" s="198" t="s">
        <v>143</v>
      </c>
      <c r="D4481" s="199">
        <v>36.79</v>
      </c>
    </row>
    <row r="4482" spans="1:4" ht="13.5" x14ac:dyDescent="0.25">
      <c r="A4482" s="91">
        <v>96857</v>
      </c>
      <c r="B4482" s="198" t="s">
        <v>4554</v>
      </c>
      <c r="C4482" s="198" t="s">
        <v>143</v>
      </c>
      <c r="D4482" s="199">
        <v>58.88</v>
      </c>
    </row>
    <row r="4483" spans="1:4" ht="13.5" x14ac:dyDescent="0.25">
      <c r="A4483" s="91">
        <v>96858</v>
      </c>
      <c r="B4483" s="198" t="s">
        <v>4555</v>
      </c>
      <c r="C4483" s="198" t="s">
        <v>143</v>
      </c>
      <c r="D4483" s="199">
        <v>59.41</v>
      </c>
    </row>
    <row r="4484" spans="1:4" ht="13.5" x14ac:dyDescent="0.25">
      <c r="A4484" s="91">
        <v>96859</v>
      </c>
      <c r="B4484" s="198" t="s">
        <v>4556</v>
      </c>
      <c r="C4484" s="198" t="s">
        <v>143</v>
      </c>
      <c r="D4484" s="199">
        <v>73.760000000000005</v>
      </c>
    </row>
    <row r="4485" spans="1:4" ht="13.5" x14ac:dyDescent="0.25">
      <c r="A4485" s="91">
        <v>96860</v>
      </c>
      <c r="B4485" s="198" t="s">
        <v>4557</v>
      </c>
      <c r="C4485" s="198" t="s">
        <v>143</v>
      </c>
      <c r="D4485" s="199">
        <v>29.38</v>
      </c>
    </row>
    <row r="4486" spans="1:4" ht="13.5" x14ac:dyDescent="0.25">
      <c r="A4486" s="91">
        <v>96861</v>
      </c>
      <c r="B4486" s="198" t="s">
        <v>4558</v>
      </c>
      <c r="C4486" s="198" t="s">
        <v>143</v>
      </c>
      <c r="D4486" s="199">
        <v>31.76</v>
      </c>
    </row>
    <row r="4487" spans="1:4" ht="13.5" x14ac:dyDescent="0.25">
      <c r="A4487" s="91">
        <v>96862</v>
      </c>
      <c r="B4487" s="198" t="s">
        <v>4559</v>
      </c>
      <c r="C4487" s="198" t="s">
        <v>143</v>
      </c>
      <c r="D4487" s="199">
        <v>35.42</v>
      </c>
    </row>
    <row r="4488" spans="1:4" ht="13.5" x14ac:dyDescent="0.25">
      <c r="A4488" s="91">
        <v>96863</v>
      </c>
      <c r="B4488" s="198" t="s">
        <v>4560</v>
      </c>
      <c r="C4488" s="198" t="s">
        <v>143</v>
      </c>
      <c r="D4488" s="199">
        <v>35.020000000000003</v>
      </c>
    </row>
    <row r="4489" spans="1:4" ht="13.5" x14ac:dyDescent="0.25">
      <c r="A4489" s="91">
        <v>96864</v>
      </c>
      <c r="B4489" s="198" t="s">
        <v>4561</v>
      </c>
      <c r="C4489" s="198" t="s">
        <v>143</v>
      </c>
      <c r="D4489" s="199">
        <v>55.74</v>
      </c>
    </row>
    <row r="4490" spans="1:4" ht="13.5" x14ac:dyDescent="0.25">
      <c r="A4490" s="91">
        <v>96865</v>
      </c>
      <c r="B4490" s="198" t="s">
        <v>4562</v>
      </c>
      <c r="C4490" s="198" t="s">
        <v>143</v>
      </c>
      <c r="D4490" s="199">
        <v>54.58</v>
      </c>
    </row>
    <row r="4491" spans="1:4" ht="13.5" x14ac:dyDescent="0.25">
      <c r="A4491" s="91">
        <v>96866</v>
      </c>
      <c r="B4491" s="198" t="s">
        <v>4563</v>
      </c>
      <c r="C4491" s="198" t="s">
        <v>143</v>
      </c>
      <c r="D4491" s="199">
        <v>73.34</v>
      </c>
    </row>
    <row r="4492" spans="1:4" ht="13.5" x14ac:dyDescent="0.25">
      <c r="A4492" s="91">
        <v>96867</v>
      </c>
      <c r="B4492" s="198" t="s">
        <v>4564</v>
      </c>
      <c r="C4492" s="198" t="s">
        <v>143</v>
      </c>
      <c r="D4492" s="199">
        <v>85.39</v>
      </c>
    </row>
    <row r="4493" spans="1:4" ht="13.5" x14ac:dyDescent="0.25">
      <c r="A4493" s="91">
        <v>96868</v>
      </c>
      <c r="B4493" s="198" t="s">
        <v>4565</v>
      </c>
      <c r="C4493" s="198" t="s">
        <v>143</v>
      </c>
      <c r="D4493" s="199">
        <v>33.99</v>
      </c>
    </row>
    <row r="4494" spans="1:4" ht="13.5" x14ac:dyDescent="0.25">
      <c r="A4494" s="91">
        <v>96869</v>
      </c>
      <c r="B4494" s="198" t="s">
        <v>4566</v>
      </c>
      <c r="C4494" s="198" t="s">
        <v>143</v>
      </c>
      <c r="D4494" s="199">
        <v>40.61</v>
      </c>
    </row>
    <row r="4495" spans="1:4" ht="13.5" x14ac:dyDescent="0.25">
      <c r="A4495" s="91">
        <v>96870</v>
      </c>
      <c r="B4495" s="198" t="s">
        <v>4567</v>
      </c>
      <c r="C4495" s="198" t="s">
        <v>143</v>
      </c>
      <c r="D4495" s="199">
        <v>64.36</v>
      </c>
    </row>
    <row r="4496" spans="1:4" ht="13.5" x14ac:dyDescent="0.25">
      <c r="A4496" s="91">
        <v>96871</v>
      </c>
      <c r="B4496" s="198" t="s">
        <v>4568</v>
      </c>
      <c r="C4496" s="198" t="s">
        <v>143</v>
      </c>
      <c r="D4496" s="199">
        <v>93.41</v>
      </c>
    </row>
    <row r="4497" spans="1:4" ht="13.5" x14ac:dyDescent="0.25">
      <c r="A4497" s="91">
        <v>96872</v>
      </c>
      <c r="B4497" s="198" t="s">
        <v>4569</v>
      </c>
      <c r="C4497" s="198" t="s">
        <v>143</v>
      </c>
      <c r="D4497" s="199">
        <v>86.01</v>
      </c>
    </row>
    <row r="4498" spans="1:4" ht="13.5" x14ac:dyDescent="0.25">
      <c r="A4498" s="91">
        <v>96873</v>
      </c>
      <c r="B4498" s="198" t="s">
        <v>4570</v>
      </c>
      <c r="C4498" s="198" t="s">
        <v>143</v>
      </c>
      <c r="D4498" s="199">
        <v>99.29</v>
      </c>
    </row>
    <row r="4499" spans="1:4" ht="13.5" x14ac:dyDescent="0.25">
      <c r="A4499" s="91">
        <v>96874</v>
      </c>
      <c r="B4499" s="198" t="s">
        <v>4571</v>
      </c>
      <c r="C4499" s="198" t="s">
        <v>143</v>
      </c>
      <c r="D4499" s="199">
        <v>104.45</v>
      </c>
    </row>
    <row r="4500" spans="1:4" ht="13.5" x14ac:dyDescent="0.25">
      <c r="A4500" s="91">
        <v>96875</v>
      </c>
      <c r="B4500" s="198" t="s">
        <v>4572</v>
      </c>
      <c r="C4500" s="198" t="s">
        <v>143</v>
      </c>
      <c r="D4500" s="199">
        <v>125.82</v>
      </c>
    </row>
    <row r="4501" spans="1:4" ht="13.5" x14ac:dyDescent="0.25">
      <c r="A4501" s="91">
        <v>96876</v>
      </c>
      <c r="B4501" s="198" t="s">
        <v>4573</v>
      </c>
      <c r="C4501" s="198" t="s">
        <v>143</v>
      </c>
      <c r="D4501" s="199">
        <v>225.04</v>
      </c>
    </row>
    <row r="4502" spans="1:4" ht="13.5" x14ac:dyDescent="0.25">
      <c r="A4502" s="91">
        <v>96877</v>
      </c>
      <c r="B4502" s="198" t="s">
        <v>4574</v>
      </c>
      <c r="C4502" s="198" t="s">
        <v>143</v>
      </c>
      <c r="D4502" s="199">
        <v>240.55</v>
      </c>
    </row>
    <row r="4503" spans="1:4" ht="13.5" x14ac:dyDescent="0.25">
      <c r="A4503" s="91">
        <v>96878</v>
      </c>
      <c r="B4503" s="198" t="s">
        <v>4575</v>
      </c>
      <c r="C4503" s="198" t="s">
        <v>143</v>
      </c>
      <c r="D4503" s="199">
        <v>243.45</v>
      </c>
    </row>
    <row r="4504" spans="1:4" ht="13.5" x14ac:dyDescent="0.25">
      <c r="A4504" s="91">
        <v>96879</v>
      </c>
      <c r="B4504" s="198" t="s">
        <v>4576</v>
      </c>
      <c r="C4504" s="198" t="s">
        <v>143</v>
      </c>
      <c r="D4504" s="199">
        <v>244.13</v>
      </c>
    </row>
    <row r="4505" spans="1:4" ht="13.5" x14ac:dyDescent="0.25">
      <c r="A4505" s="91">
        <v>96880</v>
      </c>
      <c r="B4505" s="198" t="s">
        <v>4577</v>
      </c>
      <c r="C4505" s="198" t="s">
        <v>143</v>
      </c>
      <c r="D4505" s="199">
        <v>278.87</v>
      </c>
    </row>
    <row r="4506" spans="1:4" ht="13.5" x14ac:dyDescent="0.25">
      <c r="A4506" s="91">
        <v>96881</v>
      </c>
      <c r="B4506" s="198" t="s">
        <v>4578</v>
      </c>
      <c r="C4506" s="198" t="s">
        <v>143</v>
      </c>
      <c r="D4506" s="199">
        <v>294.61</v>
      </c>
    </row>
    <row r="4507" spans="1:4" ht="13.5" x14ac:dyDescent="0.25">
      <c r="A4507" s="91">
        <v>97425</v>
      </c>
      <c r="B4507" s="198" t="s">
        <v>4579</v>
      </c>
      <c r="C4507" s="198" t="s">
        <v>143</v>
      </c>
      <c r="D4507" s="199">
        <v>30.54</v>
      </c>
    </row>
    <row r="4508" spans="1:4" ht="13.5" x14ac:dyDescent="0.25">
      <c r="A4508" s="91">
        <v>97426</v>
      </c>
      <c r="B4508" s="198" t="s">
        <v>4580</v>
      </c>
      <c r="C4508" s="198" t="s">
        <v>143</v>
      </c>
      <c r="D4508" s="199">
        <v>37.049999999999997</v>
      </c>
    </row>
    <row r="4509" spans="1:4" ht="13.5" x14ac:dyDescent="0.25">
      <c r="A4509" s="91">
        <v>97427</v>
      </c>
      <c r="B4509" s="198" t="s">
        <v>4581</v>
      </c>
      <c r="C4509" s="198" t="s">
        <v>143</v>
      </c>
      <c r="D4509" s="199">
        <v>41.96</v>
      </c>
    </row>
    <row r="4510" spans="1:4" ht="13.5" x14ac:dyDescent="0.25">
      <c r="A4510" s="91">
        <v>97428</v>
      </c>
      <c r="B4510" s="198" t="s">
        <v>4582</v>
      </c>
      <c r="C4510" s="198" t="s">
        <v>143</v>
      </c>
      <c r="D4510" s="199">
        <v>53.37</v>
      </c>
    </row>
    <row r="4511" spans="1:4" ht="13.5" x14ac:dyDescent="0.25">
      <c r="A4511" s="91">
        <v>97429</v>
      </c>
      <c r="B4511" s="198" t="s">
        <v>4583</v>
      </c>
      <c r="C4511" s="198" t="s">
        <v>143</v>
      </c>
      <c r="D4511" s="199">
        <v>63.87</v>
      </c>
    </row>
    <row r="4512" spans="1:4" ht="13.5" x14ac:dyDescent="0.25">
      <c r="A4512" s="91">
        <v>97430</v>
      </c>
      <c r="B4512" s="198" t="s">
        <v>4584</v>
      </c>
      <c r="C4512" s="198" t="s">
        <v>143</v>
      </c>
      <c r="D4512" s="199">
        <v>41.98</v>
      </c>
    </row>
    <row r="4513" spans="1:4" ht="13.5" x14ac:dyDescent="0.25">
      <c r="A4513" s="91">
        <v>97431</v>
      </c>
      <c r="B4513" s="198" t="s">
        <v>4585</v>
      </c>
      <c r="C4513" s="198" t="s">
        <v>143</v>
      </c>
      <c r="D4513" s="199">
        <v>46.78</v>
      </c>
    </row>
    <row r="4514" spans="1:4" ht="13.5" x14ac:dyDescent="0.25">
      <c r="A4514" s="91">
        <v>97432</v>
      </c>
      <c r="B4514" s="198" t="s">
        <v>4586</v>
      </c>
      <c r="C4514" s="198" t="s">
        <v>143</v>
      </c>
      <c r="D4514" s="199">
        <v>52.77</v>
      </c>
    </row>
    <row r="4515" spans="1:4" ht="13.5" x14ac:dyDescent="0.25">
      <c r="A4515" s="91">
        <v>97433</v>
      </c>
      <c r="B4515" s="198" t="s">
        <v>4587</v>
      </c>
      <c r="C4515" s="198" t="s">
        <v>143</v>
      </c>
      <c r="D4515" s="199">
        <v>97.13</v>
      </c>
    </row>
    <row r="4516" spans="1:4" ht="13.5" x14ac:dyDescent="0.25">
      <c r="A4516" s="91">
        <v>97434</v>
      </c>
      <c r="B4516" s="198" t="s">
        <v>4588</v>
      </c>
      <c r="C4516" s="198" t="s">
        <v>143</v>
      </c>
      <c r="D4516" s="199">
        <v>99.01</v>
      </c>
    </row>
    <row r="4517" spans="1:4" ht="13.5" x14ac:dyDescent="0.25">
      <c r="A4517" s="91">
        <v>97435</v>
      </c>
      <c r="B4517" s="198" t="s">
        <v>4589</v>
      </c>
      <c r="C4517" s="198" t="s">
        <v>143</v>
      </c>
      <c r="D4517" s="199">
        <v>113.68</v>
      </c>
    </row>
    <row r="4518" spans="1:4" ht="13.5" x14ac:dyDescent="0.25">
      <c r="A4518" s="91">
        <v>97436</v>
      </c>
      <c r="B4518" s="198" t="s">
        <v>4590</v>
      </c>
      <c r="C4518" s="198" t="s">
        <v>143</v>
      </c>
      <c r="D4518" s="199">
        <v>117.27</v>
      </c>
    </row>
    <row r="4519" spans="1:4" ht="13.5" x14ac:dyDescent="0.25">
      <c r="A4519" s="91">
        <v>97437</v>
      </c>
      <c r="B4519" s="198" t="s">
        <v>4591</v>
      </c>
      <c r="C4519" s="198" t="s">
        <v>143</v>
      </c>
      <c r="D4519" s="199">
        <v>130.13999999999999</v>
      </c>
    </row>
    <row r="4520" spans="1:4" ht="13.5" x14ac:dyDescent="0.25">
      <c r="A4520" s="91">
        <v>97438</v>
      </c>
      <c r="B4520" s="198" t="s">
        <v>4592</v>
      </c>
      <c r="C4520" s="198" t="s">
        <v>143</v>
      </c>
      <c r="D4520" s="199">
        <v>133.97999999999999</v>
      </c>
    </row>
    <row r="4521" spans="1:4" ht="13.5" x14ac:dyDescent="0.25">
      <c r="A4521" s="91">
        <v>97439</v>
      </c>
      <c r="B4521" s="198" t="s">
        <v>4593</v>
      </c>
      <c r="C4521" s="198" t="s">
        <v>143</v>
      </c>
      <c r="D4521" s="199">
        <v>147.44</v>
      </c>
    </row>
    <row r="4522" spans="1:4" ht="13.5" x14ac:dyDescent="0.25">
      <c r="A4522" s="91">
        <v>97440</v>
      </c>
      <c r="B4522" s="198" t="s">
        <v>4594</v>
      </c>
      <c r="C4522" s="198" t="s">
        <v>143</v>
      </c>
      <c r="D4522" s="199">
        <v>176.92</v>
      </c>
    </row>
    <row r="4523" spans="1:4" ht="13.5" x14ac:dyDescent="0.25">
      <c r="A4523" s="91">
        <v>97442</v>
      </c>
      <c r="B4523" s="198" t="s">
        <v>4595</v>
      </c>
      <c r="C4523" s="198" t="s">
        <v>143</v>
      </c>
      <c r="D4523" s="199">
        <v>195.32</v>
      </c>
    </row>
    <row r="4524" spans="1:4" ht="13.5" x14ac:dyDescent="0.25">
      <c r="A4524" s="91">
        <v>97443</v>
      </c>
      <c r="B4524" s="198" t="s">
        <v>4596</v>
      </c>
      <c r="C4524" s="198" t="s">
        <v>143</v>
      </c>
      <c r="D4524" s="199">
        <v>104.29</v>
      </c>
    </row>
    <row r="4525" spans="1:4" ht="13.5" x14ac:dyDescent="0.25">
      <c r="A4525" s="91">
        <v>97444</v>
      </c>
      <c r="B4525" s="198" t="s">
        <v>4597</v>
      </c>
      <c r="C4525" s="198" t="s">
        <v>143</v>
      </c>
      <c r="D4525" s="199">
        <v>122.43</v>
      </c>
    </row>
    <row r="4526" spans="1:4" ht="13.5" x14ac:dyDescent="0.25">
      <c r="A4526" s="91">
        <v>97446</v>
      </c>
      <c r="B4526" s="198" t="s">
        <v>4598</v>
      </c>
      <c r="C4526" s="198" t="s">
        <v>143</v>
      </c>
      <c r="D4526" s="199">
        <v>210.71</v>
      </c>
    </row>
    <row r="4527" spans="1:4" ht="13.5" x14ac:dyDescent="0.25">
      <c r="A4527" s="91">
        <v>97447</v>
      </c>
      <c r="B4527" s="198" t="s">
        <v>4599</v>
      </c>
      <c r="C4527" s="198" t="s">
        <v>143</v>
      </c>
      <c r="D4527" s="199">
        <v>210.71</v>
      </c>
    </row>
    <row r="4528" spans="1:4" ht="13.5" x14ac:dyDescent="0.25">
      <c r="A4528" s="91">
        <v>97449</v>
      </c>
      <c r="B4528" s="198" t="s">
        <v>4600</v>
      </c>
      <c r="C4528" s="198" t="s">
        <v>143</v>
      </c>
      <c r="D4528" s="199">
        <v>224.51</v>
      </c>
    </row>
    <row r="4529" spans="1:4" ht="13.5" x14ac:dyDescent="0.25">
      <c r="A4529" s="91">
        <v>97450</v>
      </c>
      <c r="B4529" s="198" t="s">
        <v>4601</v>
      </c>
      <c r="C4529" s="198" t="s">
        <v>143</v>
      </c>
      <c r="D4529" s="199">
        <v>273.92</v>
      </c>
    </row>
    <row r="4530" spans="1:4" ht="13.5" x14ac:dyDescent="0.25">
      <c r="A4530" s="91">
        <v>97452</v>
      </c>
      <c r="B4530" s="198" t="s">
        <v>4602</v>
      </c>
      <c r="C4530" s="198" t="s">
        <v>143</v>
      </c>
      <c r="D4530" s="199">
        <v>171.26</v>
      </c>
    </row>
    <row r="4531" spans="1:4" ht="13.5" x14ac:dyDescent="0.25">
      <c r="A4531" s="91">
        <v>97453</v>
      </c>
      <c r="B4531" s="198" t="s">
        <v>4603</v>
      </c>
      <c r="C4531" s="198" t="s">
        <v>143</v>
      </c>
      <c r="D4531" s="199">
        <v>181.62</v>
      </c>
    </row>
    <row r="4532" spans="1:4" ht="13.5" x14ac:dyDescent="0.25">
      <c r="A4532" s="91">
        <v>97454</v>
      </c>
      <c r="B4532" s="198" t="s">
        <v>4604</v>
      </c>
      <c r="C4532" s="198" t="s">
        <v>143</v>
      </c>
      <c r="D4532" s="199">
        <v>289.86</v>
      </c>
    </row>
    <row r="4533" spans="1:4" ht="13.5" x14ac:dyDescent="0.25">
      <c r="A4533" s="91">
        <v>97455</v>
      </c>
      <c r="B4533" s="198" t="s">
        <v>4605</v>
      </c>
      <c r="C4533" s="198" t="s">
        <v>143</v>
      </c>
      <c r="D4533" s="199">
        <v>306.42</v>
      </c>
    </row>
    <row r="4534" spans="1:4" ht="13.5" x14ac:dyDescent="0.25">
      <c r="A4534" s="91">
        <v>97456</v>
      </c>
      <c r="B4534" s="198" t="s">
        <v>4606</v>
      </c>
      <c r="C4534" s="198" t="s">
        <v>143</v>
      </c>
      <c r="D4534" s="199">
        <v>652.86</v>
      </c>
    </row>
    <row r="4535" spans="1:4" ht="13.5" x14ac:dyDescent="0.25">
      <c r="A4535" s="91">
        <v>97457</v>
      </c>
      <c r="B4535" s="198" t="s">
        <v>4607</v>
      </c>
      <c r="C4535" s="198" t="s">
        <v>143</v>
      </c>
      <c r="D4535" s="199">
        <v>578.54</v>
      </c>
    </row>
    <row r="4536" spans="1:4" ht="13.5" x14ac:dyDescent="0.25">
      <c r="A4536" s="91">
        <v>97458</v>
      </c>
      <c r="B4536" s="198" t="s">
        <v>4608</v>
      </c>
      <c r="C4536" s="198" t="s">
        <v>143</v>
      </c>
      <c r="D4536" s="199">
        <v>269.98</v>
      </c>
    </row>
    <row r="4537" spans="1:4" ht="13.5" x14ac:dyDescent="0.25">
      <c r="A4537" s="91">
        <v>97459</v>
      </c>
      <c r="B4537" s="198" t="s">
        <v>4609</v>
      </c>
      <c r="C4537" s="198" t="s">
        <v>143</v>
      </c>
      <c r="D4537" s="199">
        <v>460.92</v>
      </c>
    </row>
    <row r="4538" spans="1:4" ht="13.5" x14ac:dyDescent="0.25">
      <c r="A4538" s="91">
        <v>97460</v>
      </c>
      <c r="B4538" s="198" t="s">
        <v>4610</v>
      </c>
      <c r="C4538" s="198" t="s">
        <v>143</v>
      </c>
      <c r="D4538" s="199">
        <v>706.53</v>
      </c>
    </row>
    <row r="4539" spans="1:4" ht="13.5" x14ac:dyDescent="0.25">
      <c r="A4539" s="91">
        <v>97461</v>
      </c>
      <c r="B4539" s="198" t="s">
        <v>4611</v>
      </c>
      <c r="C4539" s="198" t="s">
        <v>143</v>
      </c>
      <c r="D4539" s="199">
        <v>32.85</v>
      </c>
    </row>
    <row r="4540" spans="1:4" ht="13.5" x14ac:dyDescent="0.25">
      <c r="A4540" s="91">
        <v>97462</v>
      </c>
      <c r="B4540" s="198" t="s">
        <v>4612</v>
      </c>
      <c r="C4540" s="198" t="s">
        <v>143</v>
      </c>
      <c r="D4540" s="199">
        <v>27.53</v>
      </c>
    </row>
    <row r="4541" spans="1:4" ht="13.5" x14ac:dyDescent="0.25">
      <c r="A4541" s="91">
        <v>97464</v>
      </c>
      <c r="B4541" s="198" t="s">
        <v>4613</v>
      </c>
      <c r="C4541" s="198" t="s">
        <v>143</v>
      </c>
      <c r="D4541" s="199">
        <v>47.2</v>
      </c>
    </row>
    <row r="4542" spans="1:4" ht="13.5" x14ac:dyDescent="0.25">
      <c r="A4542" s="91">
        <v>97465</v>
      </c>
      <c r="B4542" s="198" t="s">
        <v>4614</v>
      </c>
      <c r="C4542" s="198" t="s">
        <v>143</v>
      </c>
      <c r="D4542" s="199">
        <v>56.17</v>
      </c>
    </row>
    <row r="4543" spans="1:4" ht="13.5" x14ac:dyDescent="0.25">
      <c r="A4543" s="91">
        <v>97467</v>
      </c>
      <c r="B4543" s="198" t="s">
        <v>4615</v>
      </c>
      <c r="C4543" s="198" t="s">
        <v>143</v>
      </c>
      <c r="D4543" s="199">
        <v>59.87</v>
      </c>
    </row>
    <row r="4544" spans="1:4" ht="13.5" x14ac:dyDescent="0.25">
      <c r="A4544" s="91">
        <v>97468</v>
      </c>
      <c r="B4544" s="198" t="s">
        <v>4616</v>
      </c>
      <c r="C4544" s="198" t="s">
        <v>143</v>
      </c>
      <c r="D4544" s="199">
        <v>71.349999999999994</v>
      </c>
    </row>
    <row r="4545" spans="1:4" ht="13.5" x14ac:dyDescent="0.25">
      <c r="A4545" s="91">
        <v>97470</v>
      </c>
      <c r="B4545" s="198" t="s">
        <v>4617</v>
      </c>
      <c r="C4545" s="198" t="s">
        <v>143</v>
      </c>
      <c r="D4545" s="199">
        <v>88.22</v>
      </c>
    </row>
    <row r="4546" spans="1:4" ht="13.5" x14ac:dyDescent="0.25">
      <c r="A4546" s="91">
        <v>97471</v>
      </c>
      <c r="B4546" s="198" t="s">
        <v>4618</v>
      </c>
      <c r="C4546" s="198" t="s">
        <v>143</v>
      </c>
      <c r="D4546" s="199">
        <v>106.36</v>
      </c>
    </row>
    <row r="4547" spans="1:4" ht="13.5" x14ac:dyDescent="0.25">
      <c r="A4547" s="91">
        <v>97474</v>
      </c>
      <c r="B4547" s="198" t="s">
        <v>4619</v>
      </c>
      <c r="C4547" s="198" t="s">
        <v>143</v>
      </c>
      <c r="D4547" s="199">
        <v>160.69999999999999</v>
      </c>
    </row>
    <row r="4548" spans="1:4" ht="13.5" x14ac:dyDescent="0.25">
      <c r="A4548" s="91">
        <v>97475</v>
      </c>
      <c r="B4548" s="198" t="s">
        <v>4620</v>
      </c>
      <c r="C4548" s="198" t="s">
        <v>143</v>
      </c>
      <c r="D4548" s="199">
        <v>197.39</v>
      </c>
    </row>
    <row r="4549" spans="1:4" ht="13.5" x14ac:dyDescent="0.25">
      <c r="A4549" s="91">
        <v>97477</v>
      </c>
      <c r="B4549" s="198" t="s">
        <v>4621</v>
      </c>
      <c r="C4549" s="198" t="s">
        <v>143</v>
      </c>
      <c r="D4549" s="199">
        <v>213.93</v>
      </c>
    </row>
    <row r="4550" spans="1:4" ht="13.5" x14ac:dyDescent="0.25">
      <c r="A4550" s="91">
        <v>97478</v>
      </c>
      <c r="B4550" s="198" t="s">
        <v>4622</v>
      </c>
      <c r="C4550" s="198" t="s">
        <v>143</v>
      </c>
      <c r="D4550" s="199">
        <v>263.33999999999997</v>
      </c>
    </row>
    <row r="4551" spans="1:4" ht="13.5" x14ac:dyDescent="0.25">
      <c r="A4551" s="91">
        <v>97479</v>
      </c>
      <c r="B4551" s="198" t="s">
        <v>4623</v>
      </c>
      <c r="C4551" s="198" t="s">
        <v>143</v>
      </c>
      <c r="D4551" s="199">
        <v>52.88</v>
      </c>
    </row>
    <row r="4552" spans="1:4" ht="13.5" x14ac:dyDescent="0.25">
      <c r="A4552" s="91">
        <v>97480</v>
      </c>
      <c r="B4552" s="198" t="s">
        <v>4624</v>
      </c>
      <c r="C4552" s="198" t="s">
        <v>143</v>
      </c>
      <c r="D4552" s="199">
        <v>52.88</v>
      </c>
    </row>
    <row r="4553" spans="1:4" ht="13.5" x14ac:dyDescent="0.25">
      <c r="A4553" s="91">
        <v>97481</v>
      </c>
      <c r="B4553" s="198" t="s">
        <v>4625</v>
      </c>
      <c r="C4553" s="198" t="s">
        <v>143</v>
      </c>
      <c r="D4553" s="199">
        <v>76.47</v>
      </c>
    </row>
    <row r="4554" spans="1:4" ht="13.5" x14ac:dyDescent="0.25">
      <c r="A4554" s="91">
        <v>97482</v>
      </c>
      <c r="B4554" s="198" t="s">
        <v>4626</v>
      </c>
      <c r="C4554" s="198" t="s">
        <v>143</v>
      </c>
      <c r="D4554" s="199">
        <v>76.47</v>
      </c>
    </row>
    <row r="4555" spans="1:4" ht="13.5" x14ac:dyDescent="0.25">
      <c r="A4555" s="91">
        <v>97483</v>
      </c>
      <c r="B4555" s="198" t="s">
        <v>4627</v>
      </c>
      <c r="C4555" s="198" t="s">
        <v>143</v>
      </c>
      <c r="D4555" s="199">
        <v>106.88</v>
      </c>
    </row>
    <row r="4556" spans="1:4" ht="13.5" x14ac:dyDescent="0.25">
      <c r="A4556" s="91">
        <v>97484</v>
      </c>
      <c r="B4556" s="198" t="s">
        <v>4628</v>
      </c>
      <c r="C4556" s="198" t="s">
        <v>143</v>
      </c>
      <c r="D4556" s="199">
        <v>106.88</v>
      </c>
    </row>
    <row r="4557" spans="1:4" ht="13.5" x14ac:dyDescent="0.25">
      <c r="A4557" s="91">
        <v>97485</v>
      </c>
      <c r="B4557" s="198" t="s">
        <v>4629</v>
      </c>
      <c r="C4557" s="198" t="s">
        <v>143</v>
      </c>
      <c r="D4557" s="199">
        <v>147.19</v>
      </c>
    </row>
    <row r="4558" spans="1:4" ht="13.5" x14ac:dyDescent="0.25">
      <c r="A4558" s="91">
        <v>97486</v>
      </c>
      <c r="B4558" s="198" t="s">
        <v>4630</v>
      </c>
      <c r="C4558" s="198" t="s">
        <v>143</v>
      </c>
      <c r="D4558" s="199">
        <v>157.55000000000001</v>
      </c>
    </row>
    <row r="4559" spans="1:4" ht="13.5" x14ac:dyDescent="0.25">
      <c r="A4559" s="91">
        <v>97487</v>
      </c>
      <c r="B4559" s="198" t="s">
        <v>4631</v>
      </c>
      <c r="C4559" s="198" t="s">
        <v>143</v>
      </c>
      <c r="D4559" s="199">
        <v>269.91000000000003</v>
      </c>
    </row>
    <row r="4560" spans="1:4" ht="13.5" x14ac:dyDescent="0.25">
      <c r="A4560" s="91">
        <v>97488</v>
      </c>
      <c r="B4560" s="198" t="s">
        <v>4632</v>
      </c>
      <c r="C4560" s="198" t="s">
        <v>143</v>
      </c>
      <c r="D4560" s="199">
        <v>286.47000000000003</v>
      </c>
    </row>
    <row r="4561" spans="1:4" ht="13.5" x14ac:dyDescent="0.25">
      <c r="A4561" s="91">
        <v>97489</v>
      </c>
      <c r="B4561" s="198" t="s">
        <v>4633</v>
      </c>
      <c r="C4561" s="198" t="s">
        <v>143</v>
      </c>
      <c r="D4561" s="199">
        <v>636.92999999999995</v>
      </c>
    </row>
    <row r="4562" spans="1:4" ht="13.5" x14ac:dyDescent="0.25">
      <c r="A4562" s="91">
        <v>97490</v>
      </c>
      <c r="B4562" s="198" t="s">
        <v>4634</v>
      </c>
      <c r="C4562" s="198" t="s">
        <v>143</v>
      </c>
      <c r="D4562" s="199">
        <v>562.61</v>
      </c>
    </row>
    <row r="4563" spans="1:4" ht="13.5" x14ac:dyDescent="0.25">
      <c r="A4563" s="91">
        <v>97491</v>
      </c>
      <c r="B4563" s="198" t="s">
        <v>4635</v>
      </c>
      <c r="C4563" s="198" t="s">
        <v>143</v>
      </c>
      <c r="D4563" s="199">
        <v>81.48</v>
      </c>
    </row>
    <row r="4564" spans="1:4" ht="13.5" x14ac:dyDescent="0.25">
      <c r="A4564" s="91">
        <v>97492</v>
      </c>
      <c r="B4564" s="198" t="s">
        <v>4636</v>
      </c>
      <c r="C4564" s="198" t="s">
        <v>143</v>
      </c>
      <c r="D4564" s="199">
        <v>119.28</v>
      </c>
    </row>
    <row r="4565" spans="1:4" ht="13.5" x14ac:dyDescent="0.25">
      <c r="A4565" s="91">
        <v>97493</v>
      </c>
      <c r="B4565" s="198" t="s">
        <v>4637</v>
      </c>
      <c r="C4565" s="198" t="s">
        <v>143</v>
      </c>
      <c r="D4565" s="199">
        <v>153.76</v>
      </c>
    </row>
    <row r="4566" spans="1:4" ht="13.5" x14ac:dyDescent="0.25">
      <c r="A4566" s="91">
        <v>97494</v>
      </c>
      <c r="B4566" s="198" t="s">
        <v>4638</v>
      </c>
      <c r="C4566" s="198" t="s">
        <v>143</v>
      </c>
      <c r="D4566" s="199">
        <v>237.85</v>
      </c>
    </row>
    <row r="4567" spans="1:4" ht="13.5" x14ac:dyDescent="0.25">
      <c r="A4567" s="91">
        <v>97495</v>
      </c>
      <c r="B4567" s="198" t="s">
        <v>4639</v>
      </c>
      <c r="C4567" s="198" t="s">
        <v>143</v>
      </c>
      <c r="D4567" s="199">
        <v>434.25</v>
      </c>
    </row>
    <row r="4568" spans="1:4" ht="13.5" x14ac:dyDescent="0.25">
      <c r="A4568" s="91">
        <v>97496</v>
      </c>
      <c r="B4568" s="198" t="s">
        <v>4640</v>
      </c>
      <c r="C4568" s="198" t="s">
        <v>143</v>
      </c>
      <c r="D4568" s="199">
        <v>685.36</v>
      </c>
    </row>
    <row r="4569" spans="1:4" ht="13.5" x14ac:dyDescent="0.25">
      <c r="A4569" s="91">
        <v>97499</v>
      </c>
      <c r="B4569" s="198" t="s">
        <v>4641</v>
      </c>
      <c r="C4569" s="198" t="s">
        <v>143</v>
      </c>
      <c r="D4569" s="199">
        <v>30.26</v>
      </c>
    </row>
    <row r="4570" spans="1:4" ht="13.5" x14ac:dyDescent="0.25">
      <c r="A4570" s="91">
        <v>97500</v>
      </c>
      <c r="B4570" s="198" t="s">
        <v>4642</v>
      </c>
      <c r="C4570" s="198" t="s">
        <v>143</v>
      </c>
      <c r="D4570" s="199">
        <v>24.94</v>
      </c>
    </row>
    <row r="4571" spans="1:4" ht="13.5" x14ac:dyDescent="0.25">
      <c r="A4571" s="91">
        <v>97502</v>
      </c>
      <c r="B4571" s="198" t="s">
        <v>4643</v>
      </c>
      <c r="C4571" s="198" t="s">
        <v>143</v>
      </c>
      <c r="D4571" s="199">
        <v>42.39</v>
      </c>
    </row>
    <row r="4572" spans="1:4" ht="13.5" x14ac:dyDescent="0.25">
      <c r="A4572" s="91">
        <v>97503</v>
      </c>
      <c r="B4572" s="198" t="s">
        <v>4644</v>
      </c>
      <c r="C4572" s="198" t="s">
        <v>143</v>
      </c>
      <c r="D4572" s="199">
        <v>51.6</v>
      </c>
    </row>
    <row r="4573" spans="1:4" ht="13.5" x14ac:dyDescent="0.25">
      <c r="A4573" s="91">
        <v>97505</v>
      </c>
      <c r="B4573" s="198" t="s">
        <v>4645</v>
      </c>
      <c r="C4573" s="198" t="s">
        <v>143</v>
      </c>
      <c r="D4573" s="199">
        <v>53.09</v>
      </c>
    </row>
    <row r="4574" spans="1:4" ht="13.5" x14ac:dyDescent="0.25">
      <c r="A4574" s="91">
        <v>97506</v>
      </c>
      <c r="B4574" s="198" t="s">
        <v>4646</v>
      </c>
      <c r="C4574" s="198" t="s">
        <v>143</v>
      </c>
      <c r="D4574" s="199">
        <v>64.569999999999993</v>
      </c>
    </row>
    <row r="4575" spans="1:4" ht="13.5" x14ac:dyDescent="0.25">
      <c r="A4575" s="91">
        <v>97508</v>
      </c>
      <c r="B4575" s="198" t="s">
        <v>4647</v>
      </c>
      <c r="C4575" s="198" t="s">
        <v>143</v>
      </c>
      <c r="D4575" s="199">
        <v>78.62</v>
      </c>
    </row>
    <row r="4576" spans="1:4" ht="13.5" x14ac:dyDescent="0.25">
      <c r="A4576" s="91">
        <v>97509</v>
      </c>
      <c r="B4576" s="198" t="s">
        <v>4648</v>
      </c>
      <c r="C4576" s="198" t="s">
        <v>143</v>
      </c>
      <c r="D4576" s="199">
        <v>96.76</v>
      </c>
    </row>
    <row r="4577" spans="1:4" ht="13.5" x14ac:dyDescent="0.25">
      <c r="A4577" s="91">
        <v>97511</v>
      </c>
      <c r="B4577" s="198" t="s">
        <v>4649</v>
      </c>
      <c r="C4577" s="198" t="s">
        <v>143</v>
      </c>
      <c r="D4577" s="199">
        <v>146.91</v>
      </c>
    </row>
    <row r="4578" spans="1:4" ht="13.5" x14ac:dyDescent="0.25">
      <c r="A4578" s="91">
        <v>97512</v>
      </c>
      <c r="B4578" s="198" t="s">
        <v>4650</v>
      </c>
      <c r="C4578" s="198" t="s">
        <v>143</v>
      </c>
      <c r="D4578" s="199">
        <v>183.6</v>
      </c>
    </row>
    <row r="4579" spans="1:4" ht="13.5" x14ac:dyDescent="0.25">
      <c r="A4579" s="91">
        <v>97514</v>
      </c>
      <c r="B4579" s="198" t="s">
        <v>4651</v>
      </c>
      <c r="C4579" s="198" t="s">
        <v>143</v>
      </c>
      <c r="D4579" s="199">
        <v>195.79</v>
      </c>
    </row>
    <row r="4580" spans="1:4" ht="13.5" x14ac:dyDescent="0.25">
      <c r="A4580" s="91">
        <v>97515</v>
      </c>
      <c r="B4580" s="198" t="s">
        <v>4652</v>
      </c>
      <c r="C4580" s="198" t="s">
        <v>143</v>
      </c>
      <c r="D4580" s="199">
        <v>245.2</v>
      </c>
    </row>
    <row r="4581" spans="1:4" ht="13.5" x14ac:dyDescent="0.25">
      <c r="A4581" s="91">
        <v>97517</v>
      </c>
      <c r="B4581" s="198" t="s">
        <v>4653</v>
      </c>
      <c r="C4581" s="198" t="s">
        <v>143</v>
      </c>
      <c r="D4581" s="199">
        <v>49</v>
      </c>
    </row>
    <row r="4582" spans="1:4" ht="13.5" x14ac:dyDescent="0.25">
      <c r="A4582" s="91">
        <v>97518</v>
      </c>
      <c r="B4582" s="198" t="s">
        <v>4654</v>
      </c>
      <c r="C4582" s="198" t="s">
        <v>143</v>
      </c>
      <c r="D4582" s="199">
        <v>49</v>
      </c>
    </row>
    <row r="4583" spans="1:4" ht="13.5" x14ac:dyDescent="0.25">
      <c r="A4583" s="91">
        <v>97519</v>
      </c>
      <c r="B4583" s="198" t="s">
        <v>4655</v>
      </c>
      <c r="C4583" s="198" t="s">
        <v>143</v>
      </c>
      <c r="D4583" s="199">
        <v>69.61</v>
      </c>
    </row>
    <row r="4584" spans="1:4" ht="13.5" x14ac:dyDescent="0.25">
      <c r="A4584" s="91">
        <v>97520</v>
      </c>
      <c r="B4584" s="198" t="s">
        <v>4656</v>
      </c>
      <c r="C4584" s="198" t="s">
        <v>143</v>
      </c>
      <c r="D4584" s="199">
        <v>69.61</v>
      </c>
    </row>
    <row r="4585" spans="1:4" ht="13.5" x14ac:dyDescent="0.25">
      <c r="A4585" s="91">
        <v>97521</v>
      </c>
      <c r="B4585" s="198" t="s">
        <v>4657</v>
      </c>
      <c r="C4585" s="198" t="s">
        <v>143</v>
      </c>
      <c r="D4585" s="199">
        <v>96.67</v>
      </c>
    </row>
    <row r="4586" spans="1:4" ht="13.5" x14ac:dyDescent="0.25">
      <c r="A4586" s="91">
        <v>97522</v>
      </c>
      <c r="B4586" s="198" t="s">
        <v>4658</v>
      </c>
      <c r="C4586" s="198" t="s">
        <v>143</v>
      </c>
      <c r="D4586" s="199">
        <v>96.67</v>
      </c>
    </row>
    <row r="4587" spans="1:4" ht="13.5" x14ac:dyDescent="0.25">
      <c r="A4587" s="91">
        <v>97523</v>
      </c>
      <c r="B4587" s="198" t="s">
        <v>4659</v>
      </c>
      <c r="C4587" s="198" t="s">
        <v>143</v>
      </c>
      <c r="D4587" s="199">
        <v>132.79</v>
      </c>
    </row>
    <row r="4588" spans="1:4" ht="13.5" x14ac:dyDescent="0.25">
      <c r="A4588" s="91">
        <v>97524</v>
      </c>
      <c r="B4588" s="198" t="s">
        <v>4660</v>
      </c>
      <c r="C4588" s="198" t="s">
        <v>143</v>
      </c>
      <c r="D4588" s="199">
        <v>143.15</v>
      </c>
    </row>
    <row r="4589" spans="1:4" ht="13.5" x14ac:dyDescent="0.25">
      <c r="A4589" s="91">
        <v>97525</v>
      </c>
      <c r="B4589" s="198" t="s">
        <v>4661</v>
      </c>
      <c r="C4589" s="198" t="s">
        <v>143</v>
      </c>
      <c r="D4589" s="199">
        <v>249.11</v>
      </c>
    </row>
    <row r="4590" spans="1:4" ht="13.5" x14ac:dyDescent="0.25">
      <c r="A4590" s="91">
        <v>97526</v>
      </c>
      <c r="B4590" s="198" t="s">
        <v>4662</v>
      </c>
      <c r="C4590" s="198" t="s">
        <v>143</v>
      </c>
      <c r="D4590" s="199">
        <v>265.67</v>
      </c>
    </row>
    <row r="4591" spans="1:4" ht="13.5" x14ac:dyDescent="0.25">
      <c r="A4591" s="91">
        <v>97527</v>
      </c>
      <c r="B4591" s="198" t="s">
        <v>4663</v>
      </c>
      <c r="C4591" s="198" t="s">
        <v>143</v>
      </c>
      <c r="D4591" s="199">
        <v>609.80999999999995</v>
      </c>
    </row>
    <row r="4592" spans="1:4" ht="13.5" x14ac:dyDescent="0.25">
      <c r="A4592" s="91">
        <v>97528</v>
      </c>
      <c r="B4592" s="198" t="s">
        <v>4664</v>
      </c>
      <c r="C4592" s="198" t="s">
        <v>143</v>
      </c>
      <c r="D4592" s="199">
        <v>535.49</v>
      </c>
    </row>
    <row r="4593" spans="1:4" ht="13.5" x14ac:dyDescent="0.25">
      <c r="A4593" s="91">
        <v>97529</v>
      </c>
      <c r="B4593" s="198" t="s">
        <v>4665</v>
      </c>
      <c r="C4593" s="198" t="s">
        <v>143</v>
      </c>
      <c r="D4593" s="199">
        <v>76.38</v>
      </c>
    </row>
    <row r="4594" spans="1:4" ht="13.5" x14ac:dyDescent="0.25">
      <c r="A4594" s="91">
        <v>97530</v>
      </c>
      <c r="B4594" s="198" t="s">
        <v>4666</v>
      </c>
      <c r="C4594" s="198" t="s">
        <v>143</v>
      </c>
      <c r="D4594" s="199">
        <v>110.15</v>
      </c>
    </row>
    <row r="4595" spans="1:4" ht="13.5" x14ac:dyDescent="0.25">
      <c r="A4595" s="91">
        <v>97531</v>
      </c>
      <c r="B4595" s="198" t="s">
        <v>4667</v>
      </c>
      <c r="C4595" s="198" t="s">
        <v>143</v>
      </c>
      <c r="D4595" s="199">
        <v>140.12</v>
      </c>
    </row>
    <row r="4596" spans="1:4" ht="13.5" x14ac:dyDescent="0.25">
      <c r="A4596" s="91">
        <v>97532</v>
      </c>
      <c r="B4596" s="198" t="s">
        <v>4668</v>
      </c>
      <c r="C4596" s="198" t="s">
        <v>143</v>
      </c>
      <c r="D4596" s="199">
        <v>218.64</v>
      </c>
    </row>
    <row r="4597" spans="1:4" ht="13.5" x14ac:dyDescent="0.25">
      <c r="A4597" s="91">
        <v>97533</v>
      </c>
      <c r="B4597" s="198" t="s">
        <v>4669</v>
      </c>
      <c r="C4597" s="198" t="s">
        <v>143</v>
      </c>
      <c r="D4597" s="199">
        <v>410.64</v>
      </c>
    </row>
    <row r="4598" spans="1:4" ht="13.5" x14ac:dyDescent="0.25">
      <c r="A4598" s="91">
        <v>97534</v>
      </c>
      <c r="B4598" s="198" t="s">
        <v>4670</v>
      </c>
      <c r="C4598" s="198" t="s">
        <v>143</v>
      </c>
      <c r="D4598" s="199">
        <v>649.17999999999995</v>
      </c>
    </row>
    <row r="4599" spans="1:4" ht="13.5" x14ac:dyDescent="0.25">
      <c r="A4599" s="91">
        <v>97537</v>
      </c>
      <c r="B4599" s="198" t="s">
        <v>4671</v>
      </c>
      <c r="C4599" s="198" t="s">
        <v>143</v>
      </c>
      <c r="D4599" s="199">
        <v>22.81</v>
      </c>
    </row>
    <row r="4600" spans="1:4" ht="13.5" x14ac:dyDescent="0.25">
      <c r="A4600" s="91">
        <v>97540</v>
      </c>
      <c r="B4600" s="198" t="s">
        <v>4672</v>
      </c>
      <c r="C4600" s="198" t="s">
        <v>143</v>
      </c>
      <c r="D4600" s="199">
        <v>30.84</v>
      </c>
    </row>
    <row r="4601" spans="1:4" ht="13.5" x14ac:dyDescent="0.25">
      <c r="A4601" s="91">
        <v>97541</v>
      </c>
      <c r="B4601" s="198" t="s">
        <v>4673</v>
      </c>
      <c r="C4601" s="198" t="s">
        <v>143</v>
      </c>
      <c r="D4601" s="199">
        <v>26.43</v>
      </c>
    </row>
    <row r="4602" spans="1:4" ht="13.5" x14ac:dyDescent="0.25">
      <c r="A4602" s="91">
        <v>97543</v>
      </c>
      <c r="B4602" s="198" t="s">
        <v>4674</v>
      </c>
      <c r="C4602" s="198" t="s">
        <v>143</v>
      </c>
      <c r="D4602" s="199">
        <v>50.44</v>
      </c>
    </row>
    <row r="4603" spans="1:4" ht="13.5" x14ac:dyDescent="0.25">
      <c r="A4603" s="91">
        <v>97544</v>
      </c>
      <c r="B4603" s="198" t="s">
        <v>4675</v>
      </c>
      <c r="C4603" s="198" t="s">
        <v>143</v>
      </c>
      <c r="D4603" s="199">
        <v>45.12</v>
      </c>
    </row>
    <row r="4604" spans="1:4" ht="13.5" x14ac:dyDescent="0.25">
      <c r="A4604" s="91">
        <v>97546</v>
      </c>
      <c r="B4604" s="198" t="s">
        <v>4676</v>
      </c>
      <c r="C4604" s="198" t="s">
        <v>143</v>
      </c>
      <c r="D4604" s="199">
        <v>31.96</v>
      </c>
    </row>
    <row r="4605" spans="1:4" ht="13.5" x14ac:dyDescent="0.25">
      <c r="A4605" s="91">
        <v>97547</v>
      </c>
      <c r="B4605" s="198" t="s">
        <v>4677</v>
      </c>
      <c r="C4605" s="198" t="s">
        <v>143</v>
      </c>
      <c r="D4605" s="199">
        <v>31.96</v>
      </c>
    </row>
    <row r="4606" spans="1:4" ht="13.5" x14ac:dyDescent="0.25">
      <c r="A4606" s="91">
        <v>97548</v>
      </c>
      <c r="B4606" s="198" t="s">
        <v>4678</v>
      </c>
      <c r="C4606" s="198" t="s">
        <v>143</v>
      </c>
      <c r="D4606" s="199">
        <v>47.55</v>
      </c>
    </row>
    <row r="4607" spans="1:4" ht="13.5" x14ac:dyDescent="0.25">
      <c r="A4607" s="91">
        <v>97549</v>
      </c>
      <c r="B4607" s="198" t="s">
        <v>4679</v>
      </c>
      <c r="C4607" s="198" t="s">
        <v>143</v>
      </c>
      <c r="D4607" s="199">
        <v>47.55</v>
      </c>
    </row>
    <row r="4608" spans="1:4" ht="13.5" x14ac:dyDescent="0.25">
      <c r="A4608" s="91">
        <v>97550</v>
      </c>
      <c r="B4608" s="198" t="s">
        <v>4680</v>
      </c>
      <c r="C4608" s="198" t="s">
        <v>143</v>
      </c>
      <c r="D4608" s="199">
        <v>79.319999999999993</v>
      </c>
    </row>
    <row r="4609" spans="1:4" ht="13.5" x14ac:dyDescent="0.25">
      <c r="A4609" s="91">
        <v>97551</v>
      </c>
      <c r="B4609" s="198" t="s">
        <v>4681</v>
      </c>
      <c r="C4609" s="198" t="s">
        <v>143</v>
      </c>
      <c r="D4609" s="199">
        <v>79.319999999999993</v>
      </c>
    </row>
    <row r="4610" spans="1:4" ht="13.5" x14ac:dyDescent="0.25">
      <c r="A4610" s="91">
        <v>97552</v>
      </c>
      <c r="B4610" s="198" t="s">
        <v>4682</v>
      </c>
      <c r="C4610" s="198" t="s">
        <v>143</v>
      </c>
      <c r="D4610" s="199">
        <v>46.47</v>
      </c>
    </row>
    <row r="4611" spans="1:4" ht="13.5" x14ac:dyDescent="0.25">
      <c r="A4611" s="91">
        <v>97553</v>
      </c>
      <c r="B4611" s="198" t="s">
        <v>4683</v>
      </c>
      <c r="C4611" s="198" t="s">
        <v>143</v>
      </c>
      <c r="D4611" s="199">
        <v>67.25</v>
      </c>
    </row>
    <row r="4612" spans="1:4" ht="13.5" x14ac:dyDescent="0.25">
      <c r="A4612" s="91">
        <v>97554</v>
      </c>
      <c r="B4612" s="198" t="s">
        <v>4684</v>
      </c>
      <c r="C4612" s="198" t="s">
        <v>143</v>
      </c>
      <c r="D4612" s="199">
        <v>116.82</v>
      </c>
    </row>
    <row r="4613" spans="1:4" ht="13.5" x14ac:dyDescent="0.25">
      <c r="A4613" s="91">
        <v>98602</v>
      </c>
      <c r="B4613" s="198" t="s">
        <v>4685</v>
      </c>
      <c r="C4613" s="198" t="s">
        <v>143</v>
      </c>
      <c r="D4613" s="199">
        <v>20.28</v>
      </c>
    </row>
    <row r="4614" spans="1:4" ht="13.5" x14ac:dyDescent="0.25">
      <c r="A4614" s="91">
        <v>97895</v>
      </c>
      <c r="B4614" s="198" t="s">
        <v>4686</v>
      </c>
      <c r="C4614" s="198" t="s">
        <v>143</v>
      </c>
      <c r="D4614" s="199">
        <v>99.05</v>
      </c>
    </row>
    <row r="4615" spans="1:4" ht="13.5" x14ac:dyDescent="0.25">
      <c r="A4615" s="91">
        <v>97896</v>
      </c>
      <c r="B4615" s="198" t="s">
        <v>4687</v>
      </c>
      <c r="C4615" s="198" t="s">
        <v>143</v>
      </c>
      <c r="D4615" s="199">
        <v>183</v>
      </c>
    </row>
    <row r="4616" spans="1:4" ht="13.5" x14ac:dyDescent="0.25">
      <c r="A4616" s="91">
        <v>97897</v>
      </c>
      <c r="B4616" s="198" t="s">
        <v>4688</v>
      </c>
      <c r="C4616" s="198" t="s">
        <v>143</v>
      </c>
      <c r="D4616" s="199">
        <v>240.49</v>
      </c>
    </row>
    <row r="4617" spans="1:4" ht="13.5" x14ac:dyDescent="0.25">
      <c r="A4617" s="91">
        <v>97898</v>
      </c>
      <c r="B4617" s="198" t="s">
        <v>4689</v>
      </c>
      <c r="C4617" s="198" t="s">
        <v>143</v>
      </c>
      <c r="D4617" s="199">
        <v>521.13</v>
      </c>
    </row>
    <row r="4618" spans="1:4" ht="13.5" x14ac:dyDescent="0.25">
      <c r="A4618" s="91">
        <v>97900</v>
      </c>
      <c r="B4618" s="198" t="s">
        <v>4690</v>
      </c>
      <c r="C4618" s="198" t="s">
        <v>143</v>
      </c>
      <c r="D4618" s="199">
        <v>193.5</v>
      </c>
    </row>
    <row r="4619" spans="1:4" ht="13.5" x14ac:dyDescent="0.25">
      <c r="A4619" s="91">
        <v>97901</v>
      </c>
      <c r="B4619" s="198" t="s">
        <v>4691</v>
      </c>
      <c r="C4619" s="198" t="s">
        <v>143</v>
      </c>
      <c r="D4619" s="199">
        <v>307.85000000000002</v>
      </c>
    </row>
    <row r="4620" spans="1:4" ht="13.5" x14ac:dyDescent="0.25">
      <c r="A4620" s="91">
        <v>97902</v>
      </c>
      <c r="B4620" s="198" t="s">
        <v>4692</v>
      </c>
      <c r="C4620" s="198" t="s">
        <v>143</v>
      </c>
      <c r="D4620" s="199">
        <v>609.51</v>
      </c>
    </row>
    <row r="4621" spans="1:4" ht="13.5" x14ac:dyDescent="0.25">
      <c r="A4621" s="91">
        <v>97903</v>
      </c>
      <c r="B4621" s="198" t="s">
        <v>4693</v>
      </c>
      <c r="C4621" s="198" t="s">
        <v>143</v>
      </c>
      <c r="D4621" s="199">
        <v>837.06</v>
      </c>
    </row>
    <row r="4622" spans="1:4" ht="13.5" x14ac:dyDescent="0.25">
      <c r="A4622" s="91">
        <v>97904</v>
      </c>
      <c r="B4622" s="198" t="s">
        <v>4694</v>
      </c>
      <c r="C4622" s="198" t="s">
        <v>143</v>
      </c>
      <c r="D4622" s="199">
        <v>988.92</v>
      </c>
    </row>
    <row r="4623" spans="1:4" ht="13.5" x14ac:dyDescent="0.25">
      <c r="A4623" s="91">
        <v>97905</v>
      </c>
      <c r="B4623" s="198" t="s">
        <v>4695</v>
      </c>
      <c r="C4623" s="198" t="s">
        <v>143</v>
      </c>
      <c r="D4623" s="199">
        <v>229.03</v>
      </c>
    </row>
    <row r="4624" spans="1:4" ht="13.5" x14ac:dyDescent="0.25">
      <c r="A4624" s="91">
        <v>97906</v>
      </c>
      <c r="B4624" s="198" t="s">
        <v>4696</v>
      </c>
      <c r="C4624" s="198" t="s">
        <v>143</v>
      </c>
      <c r="D4624" s="199">
        <v>425.89</v>
      </c>
    </row>
    <row r="4625" spans="1:4" ht="13.5" x14ac:dyDescent="0.25">
      <c r="A4625" s="91">
        <v>97907</v>
      </c>
      <c r="B4625" s="198" t="s">
        <v>4697</v>
      </c>
      <c r="C4625" s="198" t="s">
        <v>143</v>
      </c>
      <c r="D4625" s="199">
        <v>602.74</v>
      </c>
    </row>
    <row r="4626" spans="1:4" ht="13.5" x14ac:dyDescent="0.25">
      <c r="A4626" s="91">
        <v>97908</v>
      </c>
      <c r="B4626" s="198" t="s">
        <v>4698</v>
      </c>
      <c r="C4626" s="198" t="s">
        <v>143</v>
      </c>
      <c r="D4626" s="199">
        <v>711.64</v>
      </c>
    </row>
    <row r="4627" spans="1:4" ht="13.5" x14ac:dyDescent="0.25">
      <c r="A4627" s="91">
        <v>98102</v>
      </c>
      <c r="B4627" s="198" t="s">
        <v>4699</v>
      </c>
      <c r="C4627" s="198" t="s">
        <v>143</v>
      </c>
      <c r="D4627" s="199">
        <v>95.74</v>
      </c>
    </row>
    <row r="4628" spans="1:4" ht="13.5" x14ac:dyDescent="0.25">
      <c r="A4628" s="91">
        <v>98104</v>
      </c>
      <c r="B4628" s="198" t="s">
        <v>4700</v>
      </c>
      <c r="C4628" s="198" t="s">
        <v>143</v>
      </c>
      <c r="D4628" s="199">
        <v>415.63</v>
      </c>
    </row>
    <row r="4629" spans="1:4" ht="13.5" x14ac:dyDescent="0.25">
      <c r="A4629" s="91">
        <v>98105</v>
      </c>
      <c r="B4629" s="198" t="s">
        <v>4701</v>
      </c>
      <c r="C4629" s="198" t="s">
        <v>143</v>
      </c>
      <c r="D4629" s="199">
        <v>715.37</v>
      </c>
    </row>
    <row r="4630" spans="1:4" ht="13.5" x14ac:dyDescent="0.25">
      <c r="A4630" s="91">
        <v>98106</v>
      </c>
      <c r="B4630" s="198" t="s">
        <v>4702</v>
      </c>
      <c r="C4630" s="198" t="s">
        <v>143</v>
      </c>
      <c r="D4630" s="200">
        <v>1185.6199999999999</v>
      </c>
    </row>
    <row r="4631" spans="1:4" ht="13.5" x14ac:dyDescent="0.25">
      <c r="A4631" s="91">
        <v>98107</v>
      </c>
      <c r="B4631" s="198" t="s">
        <v>4703</v>
      </c>
      <c r="C4631" s="198" t="s">
        <v>143</v>
      </c>
      <c r="D4631" s="199">
        <v>272.70999999999998</v>
      </c>
    </row>
    <row r="4632" spans="1:4" ht="13.5" x14ac:dyDescent="0.25">
      <c r="A4632" s="91">
        <v>98108</v>
      </c>
      <c r="B4632" s="198" t="s">
        <v>4704</v>
      </c>
      <c r="C4632" s="198" t="s">
        <v>143</v>
      </c>
      <c r="D4632" s="199">
        <v>485.03</v>
      </c>
    </row>
    <row r="4633" spans="1:4" ht="13.5" x14ac:dyDescent="0.25">
      <c r="A4633" s="91">
        <v>99250</v>
      </c>
      <c r="B4633" s="198" t="s">
        <v>4705</v>
      </c>
      <c r="C4633" s="198" t="s">
        <v>143</v>
      </c>
      <c r="D4633" s="199">
        <v>189.61</v>
      </c>
    </row>
    <row r="4634" spans="1:4" ht="13.5" x14ac:dyDescent="0.25">
      <c r="A4634" s="91">
        <v>99251</v>
      </c>
      <c r="B4634" s="198" t="s">
        <v>4706</v>
      </c>
      <c r="C4634" s="198" t="s">
        <v>143</v>
      </c>
      <c r="D4634" s="199">
        <v>301.17</v>
      </c>
    </row>
    <row r="4635" spans="1:4" ht="13.5" x14ac:dyDescent="0.25">
      <c r="A4635" s="91">
        <v>99253</v>
      </c>
      <c r="B4635" s="198" t="s">
        <v>4707</v>
      </c>
      <c r="C4635" s="198" t="s">
        <v>143</v>
      </c>
      <c r="D4635" s="199">
        <v>594.51</v>
      </c>
    </row>
    <row r="4636" spans="1:4" ht="13.5" x14ac:dyDescent="0.25">
      <c r="A4636" s="91">
        <v>99255</v>
      </c>
      <c r="B4636" s="198" t="s">
        <v>4708</v>
      </c>
      <c r="C4636" s="198" t="s">
        <v>143</v>
      </c>
      <c r="D4636" s="199">
        <v>816.49</v>
      </c>
    </row>
    <row r="4637" spans="1:4" ht="13.5" x14ac:dyDescent="0.25">
      <c r="A4637" s="91">
        <v>99257</v>
      </c>
      <c r="B4637" s="198" t="s">
        <v>4709</v>
      </c>
      <c r="C4637" s="198" t="s">
        <v>143</v>
      </c>
      <c r="D4637" s="199">
        <v>962.32</v>
      </c>
    </row>
    <row r="4638" spans="1:4" ht="13.5" x14ac:dyDescent="0.25">
      <c r="A4638" s="91">
        <v>99258</v>
      </c>
      <c r="B4638" s="198" t="s">
        <v>4710</v>
      </c>
      <c r="C4638" s="198" t="s">
        <v>143</v>
      </c>
      <c r="D4638" s="199">
        <v>223.51</v>
      </c>
    </row>
    <row r="4639" spans="1:4" ht="13.5" x14ac:dyDescent="0.25">
      <c r="A4639" s="91">
        <v>99260</v>
      </c>
      <c r="B4639" s="198" t="s">
        <v>4711</v>
      </c>
      <c r="C4639" s="198" t="s">
        <v>143</v>
      </c>
      <c r="D4639" s="199">
        <v>416.44</v>
      </c>
    </row>
    <row r="4640" spans="1:4" ht="13.5" x14ac:dyDescent="0.25">
      <c r="A4640" s="91">
        <v>99262</v>
      </c>
      <c r="B4640" s="198" t="s">
        <v>4712</v>
      </c>
      <c r="C4640" s="198" t="s">
        <v>143</v>
      </c>
      <c r="D4640" s="199">
        <v>589.26</v>
      </c>
    </row>
    <row r="4641" spans="1:4" ht="13.5" x14ac:dyDescent="0.25">
      <c r="A4641" s="91">
        <v>99264</v>
      </c>
      <c r="B4641" s="198" t="s">
        <v>4713</v>
      </c>
      <c r="C4641" s="198" t="s">
        <v>143</v>
      </c>
      <c r="D4641" s="199">
        <v>693.43</v>
      </c>
    </row>
    <row r="4642" spans="1:4" ht="13.5" x14ac:dyDescent="0.25">
      <c r="A4642" s="91">
        <v>102587</v>
      </c>
      <c r="B4642" s="198" t="s">
        <v>4714</v>
      </c>
      <c r="C4642" s="198" t="s">
        <v>143</v>
      </c>
      <c r="D4642" s="199">
        <v>3.32</v>
      </c>
    </row>
    <row r="4643" spans="1:4" ht="13.5" x14ac:dyDescent="0.25">
      <c r="A4643" s="91">
        <v>102588</v>
      </c>
      <c r="B4643" s="198" t="s">
        <v>4715</v>
      </c>
      <c r="C4643" s="198" t="s">
        <v>143</v>
      </c>
      <c r="D4643" s="199">
        <v>4.8</v>
      </c>
    </row>
    <row r="4644" spans="1:4" ht="13.5" x14ac:dyDescent="0.25">
      <c r="A4644" s="91">
        <v>102589</v>
      </c>
      <c r="B4644" s="198" t="s">
        <v>4716</v>
      </c>
      <c r="C4644" s="198" t="s">
        <v>143</v>
      </c>
      <c r="D4644" s="199">
        <v>3.69</v>
      </c>
    </row>
    <row r="4645" spans="1:4" ht="13.5" x14ac:dyDescent="0.25">
      <c r="A4645" s="91">
        <v>102590</v>
      </c>
      <c r="B4645" s="198" t="s">
        <v>4717</v>
      </c>
      <c r="C4645" s="198" t="s">
        <v>143</v>
      </c>
      <c r="D4645" s="199">
        <v>5.19</v>
      </c>
    </row>
    <row r="4646" spans="1:4" ht="13.5" x14ac:dyDescent="0.25">
      <c r="A4646" s="91">
        <v>102591</v>
      </c>
      <c r="B4646" s="198" t="s">
        <v>4718</v>
      </c>
      <c r="C4646" s="198" t="s">
        <v>143</v>
      </c>
      <c r="D4646" s="199">
        <v>4.0599999999999996</v>
      </c>
    </row>
    <row r="4647" spans="1:4" ht="13.5" x14ac:dyDescent="0.25">
      <c r="A4647" s="91">
        <v>102592</v>
      </c>
      <c r="B4647" s="198" t="s">
        <v>4719</v>
      </c>
      <c r="C4647" s="198" t="s">
        <v>143</v>
      </c>
      <c r="D4647" s="199">
        <v>5.56</v>
      </c>
    </row>
    <row r="4648" spans="1:4" ht="13.5" x14ac:dyDescent="0.25">
      <c r="A4648" s="91">
        <v>102593</v>
      </c>
      <c r="B4648" s="198" t="s">
        <v>4720</v>
      </c>
      <c r="C4648" s="198" t="s">
        <v>143</v>
      </c>
      <c r="D4648" s="199">
        <v>4.59</v>
      </c>
    </row>
    <row r="4649" spans="1:4" ht="13.5" x14ac:dyDescent="0.25">
      <c r="A4649" s="91">
        <v>102594</v>
      </c>
      <c r="B4649" s="198" t="s">
        <v>4721</v>
      </c>
      <c r="C4649" s="198" t="s">
        <v>143</v>
      </c>
      <c r="D4649" s="199">
        <v>6.08</v>
      </c>
    </row>
    <row r="4650" spans="1:4" ht="13.5" x14ac:dyDescent="0.25">
      <c r="A4650" s="91">
        <v>102595</v>
      </c>
      <c r="B4650" s="198" t="s">
        <v>4722</v>
      </c>
      <c r="C4650" s="198" t="s">
        <v>143</v>
      </c>
      <c r="D4650" s="199">
        <v>5.19</v>
      </c>
    </row>
    <row r="4651" spans="1:4" ht="13.5" x14ac:dyDescent="0.25">
      <c r="A4651" s="91">
        <v>102596</v>
      </c>
      <c r="B4651" s="198" t="s">
        <v>4723</v>
      </c>
      <c r="C4651" s="198" t="s">
        <v>143</v>
      </c>
      <c r="D4651" s="199">
        <v>6.68</v>
      </c>
    </row>
    <row r="4652" spans="1:4" ht="13.5" x14ac:dyDescent="0.25">
      <c r="A4652" s="91">
        <v>102597</v>
      </c>
      <c r="B4652" s="198" t="s">
        <v>4724</v>
      </c>
      <c r="C4652" s="198" t="s">
        <v>143</v>
      </c>
      <c r="D4652" s="199">
        <v>5.95</v>
      </c>
    </row>
    <row r="4653" spans="1:4" ht="13.5" x14ac:dyDescent="0.25">
      <c r="A4653" s="91">
        <v>102598</v>
      </c>
      <c r="B4653" s="198" t="s">
        <v>4725</v>
      </c>
      <c r="C4653" s="198" t="s">
        <v>143</v>
      </c>
      <c r="D4653" s="199">
        <v>7.43</v>
      </c>
    </row>
    <row r="4654" spans="1:4" ht="13.5" x14ac:dyDescent="0.25">
      <c r="A4654" s="91">
        <v>102599</v>
      </c>
      <c r="B4654" s="198" t="s">
        <v>4726</v>
      </c>
      <c r="C4654" s="198" t="s">
        <v>143</v>
      </c>
      <c r="D4654" s="199">
        <v>6.69</v>
      </c>
    </row>
    <row r="4655" spans="1:4" ht="13.5" x14ac:dyDescent="0.25">
      <c r="A4655" s="91">
        <v>102600</v>
      </c>
      <c r="B4655" s="198" t="s">
        <v>4727</v>
      </c>
      <c r="C4655" s="198" t="s">
        <v>143</v>
      </c>
      <c r="D4655" s="199">
        <v>8.18</v>
      </c>
    </row>
    <row r="4656" spans="1:4" ht="13.5" x14ac:dyDescent="0.25">
      <c r="A4656" s="91">
        <v>102601</v>
      </c>
      <c r="B4656" s="198" t="s">
        <v>4728</v>
      </c>
      <c r="C4656" s="198" t="s">
        <v>143</v>
      </c>
      <c r="D4656" s="199">
        <v>7.82</v>
      </c>
    </row>
    <row r="4657" spans="1:4" ht="13.5" x14ac:dyDescent="0.25">
      <c r="A4657" s="91">
        <v>102602</v>
      </c>
      <c r="B4657" s="198" t="s">
        <v>4729</v>
      </c>
      <c r="C4657" s="198" t="s">
        <v>143</v>
      </c>
      <c r="D4657" s="199">
        <v>9.31</v>
      </c>
    </row>
    <row r="4658" spans="1:4" ht="13.5" x14ac:dyDescent="0.25">
      <c r="A4658" s="91">
        <v>102603</v>
      </c>
      <c r="B4658" s="198" t="s">
        <v>4730</v>
      </c>
      <c r="C4658" s="198" t="s">
        <v>143</v>
      </c>
      <c r="D4658" s="199">
        <v>9.6999999999999993</v>
      </c>
    </row>
    <row r="4659" spans="1:4" ht="13.5" x14ac:dyDescent="0.25">
      <c r="A4659" s="91">
        <v>102604</v>
      </c>
      <c r="B4659" s="198" t="s">
        <v>4731</v>
      </c>
      <c r="C4659" s="198" t="s">
        <v>143</v>
      </c>
      <c r="D4659" s="199">
        <v>11.18</v>
      </c>
    </row>
    <row r="4660" spans="1:4" ht="13.5" x14ac:dyDescent="0.25">
      <c r="A4660" s="91">
        <v>102605</v>
      </c>
      <c r="B4660" s="198" t="s">
        <v>4732</v>
      </c>
      <c r="C4660" s="198" t="s">
        <v>143</v>
      </c>
      <c r="D4660" s="199">
        <v>267.83999999999997</v>
      </c>
    </row>
    <row r="4661" spans="1:4" ht="13.5" x14ac:dyDescent="0.25">
      <c r="A4661" s="91">
        <v>102606</v>
      </c>
      <c r="B4661" s="198" t="s">
        <v>4733</v>
      </c>
      <c r="C4661" s="198" t="s">
        <v>143</v>
      </c>
      <c r="D4661" s="199">
        <v>456.9</v>
      </c>
    </row>
    <row r="4662" spans="1:4" ht="13.5" x14ac:dyDescent="0.25">
      <c r="A4662" s="91">
        <v>102607</v>
      </c>
      <c r="B4662" s="198" t="s">
        <v>4734</v>
      </c>
      <c r="C4662" s="198" t="s">
        <v>143</v>
      </c>
      <c r="D4662" s="199">
        <v>464.97</v>
      </c>
    </row>
    <row r="4663" spans="1:4" ht="13.5" x14ac:dyDescent="0.25">
      <c r="A4663" s="91">
        <v>102608</v>
      </c>
      <c r="B4663" s="198" t="s">
        <v>4735</v>
      </c>
      <c r="C4663" s="198" t="s">
        <v>143</v>
      </c>
      <c r="D4663" s="199">
        <v>939.34</v>
      </c>
    </row>
    <row r="4664" spans="1:4" ht="13.5" x14ac:dyDescent="0.25">
      <c r="A4664" s="91">
        <v>102609</v>
      </c>
      <c r="B4664" s="198" t="s">
        <v>4736</v>
      </c>
      <c r="C4664" s="198" t="s">
        <v>143</v>
      </c>
      <c r="D4664" s="200">
        <v>1057.1600000000001</v>
      </c>
    </row>
    <row r="4665" spans="1:4" ht="13.5" x14ac:dyDescent="0.25">
      <c r="A4665" s="91">
        <v>102611</v>
      </c>
      <c r="B4665" s="198" t="s">
        <v>4737</v>
      </c>
      <c r="C4665" s="198" t="s">
        <v>143</v>
      </c>
      <c r="D4665" s="199">
        <v>301.22000000000003</v>
      </c>
    </row>
    <row r="4666" spans="1:4" ht="13.5" x14ac:dyDescent="0.25">
      <c r="A4666" s="91">
        <v>102613</v>
      </c>
      <c r="B4666" s="198" t="s">
        <v>4738</v>
      </c>
      <c r="C4666" s="198" t="s">
        <v>143</v>
      </c>
      <c r="D4666" s="199">
        <v>413.78</v>
      </c>
    </row>
    <row r="4667" spans="1:4" ht="13.5" x14ac:dyDescent="0.25">
      <c r="A4667" s="91">
        <v>102614</v>
      </c>
      <c r="B4667" s="198" t="s">
        <v>4739</v>
      </c>
      <c r="C4667" s="198" t="s">
        <v>143</v>
      </c>
      <c r="D4667" s="199">
        <v>668.87</v>
      </c>
    </row>
    <row r="4668" spans="1:4" ht="13.5" x14ac:dyDescent="0.25">
      <c r="A4668" s="91">
        <v>102615</v>
      </c>
      <c r="B4668" s="198" t="s">
        <v>4740</v>
      </c>
      <c r="C4668" s="198" t="s">
        <v>143</v>
      </c>
      <c r="D4668" s="199">
        <v>861.88</v>
      </c>
    </row>
    <row r="4669" spans="1:4" ht="13.5" x14ac:dyDescent="0.25">
      <c r="A4669" s="91">
        <v>102617</v>
      </c>
      <c r="B4669" s="198" t="s">
        <v>4741</v>
      </c>
      <c r="C4669" s="198" t="s">
        <v>143</v>
      </c>
      <c r="D4669" s="200">
        <v>2462.15</v>
      </c>
    </row>
    <row r="4670" spans="1:4" ht="13.5" x14ac:dyDescent="0.25">
      <c r="A4670" s="91">
        <v>102619</v>
      </c>
      <c r="B4670" s="198" t="s">
        <v>4742</v>
      </c>
      <c r="C4670" s="198" t="s">
        <v>143</v>
      </c>
      <c r="D4670" s="200">
        <v>4494.82</v>
      </c>
    </row>
    <row r="4671" spans="1:4" ht="13.5" x14ac:dyDescent="0.25">
      <c r="A4671" s="91">
        <v>102622</v>
      </c>
      <c r="B4671" s="198" t="s">
        <v>4743</v>
      </c>
      <c r="C4671" s="198" t="s">
        <v>143</v>
      </c>
      <c r="D4671" s="199">
        <v>609.4</v>
      </c>
    </row>
    <row r="4672" spans="1:4" ht="13.5" x14ac:dyDescent="0.25">
      <c r="A4672" s="91">
        <v>102623</v>
      </c>
      <c r="B4672" s="198" t="s">
        <v>4744</v>
      </c>
      <c r="C4672" s="198" t="s">
        <v>143</v>
      </c>
      <c r="D4672" s="199">
        <v>861.33</v>
      </c>
    </row>
    <row r="4673" spans="1:4" ht="13.5" x14ac:dyDescent="0.25">
      <c r="A4673" s="91">
        <v>89482</v>
      </c>
      <c r="B4673" s="198" t="s">
        <v>4745</v>
      </c>
      <c r="C4673" s="198" t="s">
        <v>143</v>
      </c>
      <c r="D4673" s="199">
        <v>28.26</v>
      </c>
    </row>
    <row r="4674" spans="1:4" ht="13.5" x14ac:dyDescent="0.25">
      <c r="A4674" s="91">
        <v>89491</v>
      </c>
      <c r="B4674" s="198" t="s">
        <v>4746</v>
      </c>
      <c r="C4674" s="198" t="s">
        <v>143</v>
      </c>
      <c r="D4674" s="199">
        <v>64.650000000000006</v>
      </c>
    </row>
    <row r="4675" spans="1:4" ht="13.5" x14ac:dyDescent="0.25">
      <c r="A4675" s="91">
        <v>89495</v>
      </c>
      <c r="B4675" s="198" t="s">
        <v>4747</v>
      </c>
      <c r="C4675" s="198" t="s">
        <v>143</v>
      </c>
      <c r="D4675" s="199">
        <v>11</v>
      </c>
    </row>
    <row r="4676" spans="1:4" ht="13.5" x14ac:dyDescent="0.25">
      <c r="A4676" s="91">
        <v>89707</v>
      </c>
      <c r="B4676" s="198" t="s">
        <v>4748</v>
      </c>
      <c r="C4676" s="198" t="s">
        <v>143</v>
      </c>
      <c r="D4676" s="199">
        <v>34</v>
      </c>
    </row>
    <row r="4677" spans="1:4" ht="13.5" x14ac:dyDescent="0.25">
      <c r="A4677" s="91">
        <v>89708</v>
      </c>
      <c r="B4677" s="198" t="s">
        <v>4749</v>
      </c>
      <c r="C4677" s="198" t="s">
        <v>143</v>
      </c>
      <c r="D4677" s="199">
        <v>72.400000000000006</v>
      </c>
    </row>
    <row r="4678" spans="1:4" ht="13.5" x14ac:dyDescent="0.25">
      <c r="A4678" s="91">
        <v>89709</v>
      </c>
      <c r="B4678" s="198" t="s">
        <v>4750</v>
      </c>
      <c r="C4678" s="198" t="s">
        <v>143</v>
      </c>
      <c r="D4678" s="199">
        <v>12.67</v>
      </c>
    </row>
    <row r="4679" spans="1:4" ht="13.5" x14ac:dyDescent="0.25">
      <c r="A4679" s="91">
        <v>89710</v>
      </c>
      <c r="B4679" s="198" t="s">
        <v>4751</v>
      </c>
      <c r="C4679" s="198" t="s">
        <v>143</v>
      </c>
      <c r="D4679" s="199">
        <v>10.87</v>
      </c>
    </row>
    <row r="4680" spans="1:4" ht="13.5" x14ac:dyDescent="0.25">
      <c r="A4680" s="91">
        <v>86872</v>
      </c>
      <c r="B4680" s="198" t="s">
        <v>4752</v>
      </c>
      <c r="C4680" s="198" t="s">
        <v>143</v>
      </c>
      <c r="D4680" s="199">
        <v>667.74</v>
      </c>
    </row>
    <row r="4681" spans="1:4" ht="13.5" x14ac:dyDescent="0.25">
      <c r="A4681" s="91">
        <v>86874</v>
      </c>
      <c r="B4681" s="198" t="s">
        <v>4753</v>
      </c>
      <c r="C4681" s="198" t="s">
        <v>143</v>
      </c>
      <c r="D4681" s="199">
        <v>465.32</v>
      </c>
    </row>
    <row r="4682" spans="1:4" ht="13.5" x14ac:dyDescent="0.25">
      <c r="A4682" s="91">
        <v>86875</v>
      </c>
      <c r="B4682" s="198" t="s">
        <v>4754</v>
      </c>
      <c r="C4682" s="198" t="s">
        <v>143</v>
      </c>
      <c r="D4682" s="199">
        <v>444.96</v>
      </c>
    </row>
    <row r="4683" spans="1:4" ht="13.5" x14ac:dyDescent="0.25">
      <c r="A4683" s="91">
        <v>86876</v>
      </c>
      <c r="B4683" s="198" t="s">
        <v>4755</v>
      </c>
      <c r="C4683" s="198" t="s">
        <v>143</v>
      </c>
      <c r="D4683" s="199">
        <v>258.7</v>
      </c>
    </row>
    <row r="4684" spans="1:4" ht="13.5" x14ac:dyDescent="0.25">
      <c r="A4684" s="91">
        <v>86877</v>
      </c>
      <c r="B4684" s="198" t="s">
        <v>4756</v>
      </c>
      <c r="C4684" s="198" t="s">
        <v>143</v>
      </c>
      <c r="D4684" s="199">
        <v>95.45</v>
      </c>
    </row>
    <row r="4685" spans="1:4" ht="13.5" x14ac:dyDescent="0.25">
      <c r="A4685" s="91">
        <v>86878</v>
      </c>
      <c r="B4685" s="198" t="s">
        <v>4757</v>
      </c>
      <c r="C4685" s="198" t="s">
        <v>143</v>
      </c>
      <c r="D4685" s="199">
        <v>103.11</v>
      </c>
    </row>
    <row r="4686" spans="1:4" ht="13.5" x14ac:dyDescent="0.25">
      <c r="A4686" s="91">
        <v>86879</v>
      </c>
      <c r="B4686" s="198" t="s">
        <v>4758</v>
      </c>
      <c r="C4686" s="198" t="s">
        <v>143</v>
      </c>
      <c r="D4686" s="199">
        <v>7.37</v>
      </c>
    </row>
    <row r="4687" spans="1:4" ht="13.5" x14ac:dyDescent="0.25">
      <c r="A4687" s="91">
        <v>86880</v>
      </c>
      <c r="B4687" s="198" t="s">
        <v>4759</v>
      </c>
      <c r="C4687" s="198" t="s">
        <v>143</v>
      </c>
      <c r="D4687" s="199">
        <v>19.5</v>
      </c>
    </row>
    <row r="4688" spans="1:4" ht="13.5" x14ac:dyDescent="0.25">
      <c r="A4688" s="91">
        <v>86881</v>
      </c>
      <c r="B4688" s="198" t="s">
        <v>4760</v>
      </c>
      <c r="C4688" s="198" t="s">
        <v>143</v>
      </c>
      <c r="D4688" s="199">
        <v>293.5</v>
      </c>
    </row>
    <row r="4689" spans="1:4" ht="13.5" x14ac:dyDescent="0.25">
      <c r="A4689" s="91">
        <v>86882</v>
      </c>
      <c r="B4689" s="198" t="s">
        <v>4761</v>
      </c>
      <c r="C4689" s="198" t="s">
        <v>143</v>
      </c>
      <c r="D4689" s="199">
        <v>20.03</v>
      </c>
    </row>
    <row r="4690" spans="1:4" ht="13.5" x14ac:dyDescent="0.25">
      <c r="A4690" s="91">
        <v>86883</v>
      </c>
      <c r="B4690" s="198" t="s">
        <v>4762</v>
      </c>
      <c r="C4690" s="198" t="s">
        <v>143</v>
      </c>
      <c r="D4690" s="199">
        <v>11.49</v>
      </c>
    </row>
    <row r="4691" spans="1:4" ht="13.5" x14ac:dyDescent="0.25">
      <c r="A4691" s="91">
        <v>86884</v>
      </c>
      <c r="B4691" s="198" t="s">
        <v>4763</v>
      </c>
      <c r="C4691" s="198" t="s">
        <v>143</v>
      </c>
      <c r="D4691" s="199">
        <v>9.0299999999999994</v>
      </c>
    </row>
    <row r="4692" spans="1:4" ht="13.5" x14ac:dyDescent="0.25">
      <c r="A4692" s="91">
        <v>86885</v>
      </c>
      <c r="B4692" s="198" t="s">
        <v>4764</v>
      </c>
      <c r="C4692" s="198" t="s">
        <v>143</v>
      </c>
      <c r="D4692" s="199">
        <v>10.73</v>
      </c>
    </row>
    <row r="4693" spans="1:4" ht="13.5" x14ac:dyDescent="0.25">
      <c r="A4693" s="91">
        <v>86886</v>
      </c>
      <c r="B4693" s="198" t="s">
        <v>4765</v>
      </c>
      <c r="C4693" s="198" t="s">
        <v>143</v>
      </c>
      <c r="D4693" s="199">
        <v>70.37</v>
      </c>
    </row>
    <row r="4694" spans="1:4" ht="13.5" x14ac:dyDescent="0.25">
      <c r="A4694" s="91">
        <v>86887</v>
      </c>
      <c r="B4694" s="198" t="s">
        <v>4766</v>
      </c>
      <c r="C4694" s="198" t="s">
        <v>143</v>
      </c>
      <c r="D4694" s="199">
        <v>76.53</v>
      </c>
    </row>
    <row r="4695" spans="1:4" ht="13.5" x14ac:dyDescent="0.25">
      <c r="A4695" s="91">
        <v>86888</v>
      </c>
      <c r="B4695" s="198" t="s">
        <v>4767</v>
      </c>
      <c r="C4695" s="198" t="s">
        <v>143</v>
      </c>
      <c r="D4695" s="199">
        <v>445.16</v>
      </c>
    </row>
    <row r="4696" spans="1:4" ht="13.5" x14ac:dyDescent="0.25">
      <c r="A4696" s="91">
        <v>86889</v>
      </c>
      <c r="B4696" s="198" t="s">
        <v>4768</v>
      </c>
      <c r="C4696" s="198" t="s">
        <v>143</v>
      </c>
      <c r="D4696" s="199">
        <v>627.48</v>
      </c>
    </row>
    <row r="4697" spans="1:4" ht="13.5" x14ac:dyDescent="0.25">
      <c r="A4697" s="91">
        <v>86893</v>
      </c>
      <c r="B4697" s="198" t="s">
        <v>4769</v>
      </c>
      <c r="C4697" s="198" t="s">
        <v>143</v>
      </c>
      <c r="D4697" s="199">
        <v>519.88</v>
      </c>
    </row>
    <row r="4698" spans="1:4" ht="13.5" x14ac:dyDescent="0.25">
      <c r="A4698" s="91">
        <v>86894</v>
      </c>
      <c r="B4698" s="198" t="s">
        <v>4770</v>
      </c>
      <c r="C4698" s="198" t="s">
        <v>143</v>
      </c>
      <c r="D4698" s="199">
        <v>272.29000000000002</v>
      </c>
    </row>
    <row r="4699" spans="1:4" ht="13.5" x14ac:dyDescent="0.25">
      <c r="A4699" s="91">
        <v>86895</v>
      </c>
      <c r="B4699" s="198" t="s">
        <v>4771</v>
      </c>
      <c r="C4699" s="198" t="s">
        <v>143</v>
      </c>
      <c r="D4699" s="199">
        <v>331.37</v>
      </c>
    </row>
    <row r="4700" spans="1:4" ht="13.5" x14ac:dyDescent="0.25">
      <c r="A4700" s="91">
        <v>86899</v>
      </c>
      <c r="B4700" s="198" t="s">
        <v>4772</v>
      </c>
      <c r="C4700" s="198" t="s">
        <v>143</v>
      </c>
      <c r="D4700" s="199">
        <v>291.01</v>
      </c>
    </row>
    <row r="4701" spans="1:4" ht="13.5" x14ac:dyDescent="0.25">
      <c r="A4701" s="91">
        <v>86900</v>
      </c>
      <c r="B4701" s="198" t="s">
        <v>4773</v>
      </c>
      <c r="C4701" s="198" t="s">
        <v>143</v>
      </c>
      <c r="D4701" s="199">
        <v>210.57</v>
      </c>
    </row>
    <row r="4702" spans="1:4" ht="13.5" x14ac:dyDescent="0.25">
      <c r="A4702" s="91">
        <v>86901</v>
      </c>
      <c r="B4702" s="198" t="s">
        <v>4774</v>
      </c>
      <c r="C4702" s="198" t="s">
        <v>143</v>
      </c>
      <c r="D4702" s="199">
        <v>137.97</v>
      </c>
    </row>
    <row r="4703" spans="1:4" ht="13.5" x14ac:dyDescent="0.25">
      <c r="A4703" s="91">
        <v>86902</v>
      </c>
      <c r="B4703" s="198" t="s">
        <v>4775</v>
      </c>
      <c r="C4703" s="198" t="s">
        <v>143</v>
      </c>
      <c r="D4703" s="199">
        <v>298.67</v>
      </c>
    </row>
    <row r="4704" spans="1:4" ht="13.5" x14ac:dyDescent="0.25">
      <c r="A4704" s="91">
        <v>86903</v>
      </c>
      <c r="B4704" s="198" t="s">
        <v>4776</v>
      </c>
      <c r="C4704" s="198" t="s">
        <v>143</v>
      </c>
      <c r="D4704" s="199">
        <v>337.52</v>
      </c>
    </row>
    <row r="4705" spans="1:4" ht="13.5" x14ac:dyDescent="0.25">
      <c r="A4705" s="91">
        <v>86904</v>
      </c>
      <c r="B4705" s="198" t="s">
        <v>4777</v>
      </c>
      <c r="C4705" s="198" t="s">
        <v>143</v>
      </c>
      <c r="D4705" s="199">
        <v>138.38999999999999</v>
      </c>
    </row>
    <row r="4706" spans="1:4" ht="13.5" x14ac:dyDescent="0.25">
      <c r="A4706" s="91">
        <v>86905</v>
      </c>
      <c r="B4706" s="198" t="s">
        <v>4778</v>
      </c>
      <c r="C4706" s="198" t="s">
        <v>143</v>
      </c>
      <c r="D4706" s="199">
        <v>261.13</v>
      </c>
    </row>
    <row r="4707" spans="1:4" ht="13.5" x14ac:dyDescent="0.25">
      <c r="A4707" s="91">
        <v>86906</v>
      </c>
      <c r="B4707" s="198" t="s">
        <v>4779</v>
      </c>
      <c r="C4707" s="198" t="s">
        <v>143</v>
      </c>
      <c r="D4707" s="199">
        <v>48.47</v>
      </c>
    </row>
    <row r="4708" spans="1:4" ht="13.5" x14ac:dyDescent="0.25">
      <c r="A4708" s="91">
        <v>86908</v>
      </c>
      <c r="B4708" s="198" t="s">
        <v>4780</v>
      </c>
      <c r="C4708" s="198" t="s">
        <v>143</v>
      </c>
      <c r="D4708" s="199">
        <v>308.37</v>
      </c>
    </row>
    <row r="4709" spans="1:4" ht="13.5" x14ac:dyDescent="0.25">
      <c r="A4709" s="91">
        <v>86909</v>
      </c>
      <c r="B4709" s="198" t="s">
        <v>4781</v>
      </c>
      <c r="C4709" s="198" t="s">
        <v>143</v>
      </c>
      <c r="D4709" s="199">
        <v>84.14</v>
      </c>
    </row>
    <row r="4710" spans="1:4" ht="13.5" x14ac:dyDescent="0.25">
      <c r="A4710" s="91">
        <v>86910</v>
      </c>
      <c r="B4710" s="198" t="s">
        <v>4782</v>
      </c>
      <c r="C4710" s="198" t="s">
        <v>143</v>
      </c>
      <c r="D4710" s="199">
        <v>82.2</v>
      </c>
    </row>
    <row r="4711" spans="1:4" ht="13.5" x14ac:dyDescent="0.25">
      <c r="A4711" s="91">
        <v>86911</v>
      </c>
      <c r="B4711" s="198" t="s">
        <v>4783</v>
      </c>
      <c r="C4711" s="198" t="s">
        <v>143</v>
      </c>
      <c r="D4711" s="199">
        <v>56.76</v>
      </c>
    </row>
    <row r="4712" spans="1:4" ht="13.5" x14ac:dyDescent="0.25">
      <c r="A4712" s="91">
        <v>86913</v>
      </c>
      <c r="B4712" s="198" t="s">
        <v>4784</v>
      </c>
      <c r="C4712" s="198" t="s">
        <v>143</v>
      </c>
      <c r="D4712" s="199">
        <v>36.61</v>
      </c>
    </row>
    <row r="4713" spans="1:4" ht="13.5" x14ac:dyDescent="0.25">
      <c r="A4713" s="91">
        <v>86914</v>
      </c>
      <c r="B4713" s="198" t="s">
        <v>4785</v>
      </c>
      <c r="C4713" s="198" t="s">
        <v>143</v>
      </c>
      <c r="D4713" s="199">
        <v>64.010000000000005</v>
      </c>
    </row>
    <row r="4714" spans="1:4" ht="13.5" x14ac:dyDescent="0.25">
      <c r="A4714" s="91">
        <v>86915</v>
      </c>
      <c r="B4714" s="198" t="s">
        <v>4786</v>
      </c>
      <c r="C4714" s="198" t="s">
        <v>143</v>
      </c>
      <c r="D4714" s="199">
        <v>91.58</v>
      </c>
    </row>
    <row r="4715" spans="1:4" ht="13.5" x14ac:dyDescent="0.25">
      <c r="A4715" s="91">
        <v>86916</v>
      </c>
      <c r="B4715" s="198" t="s">
        <v>4787</v>
      </c>
      <c r="C4715" s="198" t="s">
        <v>143</v>
      </c>
      <c r="D4715" s="199">
        <v>29.76</v>
      </c>
    </row>
    <row r="4716" spans="1:4" ht="13.5" x14ac:dyDescent="0.25">
      <c r="A4716" s="91">
        <v>86919</v>
      </c>
      <c r="B4716" s="198" t="s">
        <v>4788</v>
      </c>
      <c r="C4716" s="198" t="s">
        <v>143</v>
      </c>
      <c r="D4716" s="199">
        <v>838.69</v>
      </c>
    </row>
    <row r="4717" spans="1:4" ht="13.5" x14ac:dyDescent="0.25">
      <c r="A4717" s="91">
        <v>86920</v>
      </c>
      <c r="B4717" s="198" t="s">
        <v>4789</v>
      </c>
      <c r="C4717" s="198" t="s">
        <v>143</v>
      </c>
      <c r="D4717" s="199">
        <v>723.21</v>
      </c>
    </row>
    <row r="4718" spans="1:4" ht="13.5" x14ac:dyDescent="0.25">
      <c r="A4718" s="91">
        <v>86921</v>
      </c>
      <c r="B4718" s="198" t="s">
        <v>4790</v>
      </c>
      <c r="C4718" s="198" t="s">
        <v>143</v>
      </c>
      <c r="D4718" s="199">
        <v>716.36</v>
      </c>
    </row>
    <row r="4719" spans="1:4" ht="13.5" x14ac:dyDescent="0.25">
      <c r="A4719" s="91">
        <v>86922</v>
      </c>
      <c r="B4719" s="198" t="s">
        <v>4791</v>
      </c>
      <c r="C4719" s="198" t="s">
        <v>143</v>
      </c>
      <c r="D4719" s="199">
        <v>918.28</v>
      </c>
    </row>
    <row r="4720" spans="1:4" ht="13.5" x14ac:dyDescent="0.25">
      <c r="A4720" s="91">
        <v>86923</v>
      </c>
      <c r="B4720" s="198" t="s">
        <v>4792</v>
      </c>
      <c r="C4720" s="198" t="s">
        <v>143</v>
      </c>
      <c r="D4720" s="199">
        <v>529.33000000000004</v>
      </c>
    </row>
    <row r="4721" spans="1:4" ht="13.5" x14ac:dyDescent="0.25">
      <c r="A4721" s="91">
        <v>86924</v>
      </c>
      <c r="B4721" s="198" t="s">
        <v>4793</v>
      </c>
      <c r="C4721" s="198" t="s">
        <v>143</v>
      </c>
      <c r="D4721" s="199">
        <v>522.48</v>
      </c>
    </row>
    <row r="4722" spans="1:4" ht="13.5" x14ac:dyDescent="0.25">
      <c r="A4722" s="91">
        <v>86925</v>
      </c>
      <c r="B4722" s="198" t="s">
        <v>4794</v>
      </c>
      <c r="C4722" s="198" t="s">
        <v>143</v>
      </c>
      <c r="D4722" s="199">
        <v>500.43</v>
      </c>
    </row>
    <row r="4723" spans="1:4" ht="13.5" x14ac:dyDescent="0.25">
      <c r="A4723" s="91">
        <v>86926</v>
      </c>
      <c r="B4723" s="198" t="s">
        <v>4795</v>
      </c>
      <c r="C4723" s="198" t="s">
        <v>143</v>
      </c>
      <c r="D4723" s="199">
        <v>493.58</v>
      </c>
    </row>
    <row r="4724" spans="1:4" ht="13.5" x14ac:dyDescent="0.25">
      <c r="A4724" s="91">
        <v>86927</v>
      </c>
      <c r="B4724" s="198" t="s">
        <v>4796</v>
      </c>
      <c r="C4724" s="198" t="s">
        <v>143</v>
      </c>
      <c r="D4724" s="199">
        <v>322.70999999999998</v>
      </c>
    </row>
    <row r="4725" spans="1:4" ht="13.5" x14ac:dyDescent="0.25">
      <c r="A4725" s="91">
        <v>86928</v>
      </c>
      <c r="B4725" s="198" t="s">
        <v>4797</v>
      </c>
      <c r="C4725" s="198" t="s">
        <v>143</v>
      </c>
      <c r="D4725" s="199">
        <v>315.86</v>
      </c>
    </row>
    <row r="4726" spans="1:4" ht="13.5" x14ac:dyDescent="0.25">
      <c r="A4726" s="91">
        <v>86929</v>
      </c>
      <c r="B4726" s="198" t="s">
        <v>4798</v>
      </c>
      <c r="C4726" s="198" t="s">
        <v>143</v>
      </c>
      <c r="D4726" s="199">
        <v>314.17</v>
      </c>
    </row>
    <row r="4727" spans="1:4" ht="13.5" x14ac:dyDescent="0.25">
      <c r="A4727" s="91">
        <v>86930</v>
      </c>
      <c r="B4727" s="198" t="s">
        <v>4799</v>
      </c>
      <c r="C4727" s="198" t="s">
        <v>143</v>
      </c>
      <c r="D4727" s="199">
        <v>307.32</v>
      </c>
    </row>
    <row r="4728" spans="1:4" ht="13.5" x14ac:dyDescent="0.25">
      <c r="A4728" s="91">
        <v>86931</v>
      </c>
      <c r="B4728" s="198" t="s">
        <v>4800</v>
      </c>
      <c r="C4728" s="198" t="s">
        <v>143</v>
      </c>
      <c r="D4728" s="199">
        <v>455.89</v>
      </c>
    </row>
    <row r="4729" spans="1:4" ht="13.5" x14ac:dyDescent="0.25">
      <c r="A4729" s="91">
        <v>86932</v>
      </c>
      <c r="B4729" s="198" t="s">
        <v>4801</v>
      </c>
      <c r="C4729" s="198" t="s">
        <v>143</v>
      </c>
      <c r="D4729" s="199">
        <v>521.69000000000005</v>
      </c>
    </row>
    <row r="4730" spans="1:4" ht="13.5" x14ac:dyDescent="0.25">
      <c r="A4730" s="91">
        <v>86933</v>
      </c>
      <c r="B4730" s="198" t="s">
        <v>4802</v>
      </c>
      <c r="C4730" s="198" t="s">
        <v>143</v>
      </c>
      <c r="D4730" s="199">
        <v>368.58</v>
      </c>
    </row>
    <row r="4731" spans="1:4" ht="13.5" x14ac:dyDescent="0.25">
      <c r="A4731" s="91">
        <v>86934</v>
      </c>
      <c r="B4731" s="198" t="s">
        <v>4803</v>
      </c>
      <c r="C4731" s="198" t="s">
        <v>143</v>
      </c>
      <c r="D4731" s="199">
        <v>360.04</v>
      </c>
    </row>
    <row r="4732" spans="1:4" ht="13.5" x14ac:dyDescent="0.25">
      <c r="A4732" s="91">
        <v>86935</v>
      </c>
      <c r="B4732" s="198" t="s">
        <v>4804</v>
      </c>
      <c r="C4732" s="198" t="s">
        <v>143</v>
      </c>
      <c r="D4732" s="199">
        <v>325.17</v>
      </c>
    </row>
    <row r="4733" spans="1:4" ht="13.5" x14ac:dyDescent="0.25">
      <c r="A4733" s="91">
        <v>86936</v>
      </c>
      <c r="B4733" s="198" t="s">
        <v>4805</v>
      </c>
      <c r="C4733" s="198" t="s">
        <v>143</v>
      </c>
      <c r="D4733" s="199">
        <v>607.17999999999995</v>
      </c>
    </row>
    <row r="4734" spans="1:4" ht="13.5" x14ac:dyDescent="0.25">
      <c r="A4734" s="91">
        <v>86937</v>
      </c>
      <c r="B4734" s="198" t="s">
        <v>4806</v>
      </c>
      <c r="C4734" s="198" t="s">
        <v>143</v>
      </c>
      <c r="D4734" s="199">
        <v>244.91</v>
      </c>
    </row>
    <row r="4735" spans="1:4" ht="13.5" x14ac:dyDescent="0.25">
      <c r="A4735" s="91">
        <v>86938</v>
      </c>
      <c r="B4735" s="198" t="s">
        <v>4807</v>
      </c>
      <c r="C4735" s="198" t="s">
        <v>143</v>
      </c>
      <c r="D4735" s="199">
        <v>526.91999999999996</v>
      </c>
    </row>
    <row r="4736" spans="1:4" ht="13.5" x14ac:dyDescent="0.25">
      <c r="A4736" s="91">
        <v>86939</v>
      </c>
      <c r="B4736" s="198" t="s">
        <v>4808</v>
      </c>
      <c r="C4736" s="198" t="s">
        <v>143</v>
      </c>
      <c r="D4736" s="199">
        <v>375.03</v>
      </c>
    </row>
    <row r="4737" spans="1:4" ht="13.5" x14ac:dyDescent="0.25">
      <c r="A4737" s="91">
        <v>86940</v>
      </c>
      <c r="B4737" s="198" t="s">
        <v>4809</v>
      </c>
      <c r="C4737" s="198" t="s">
        <v>143</v>
      </c>
      <c r="D4737" s="200">
        <v>1140.6600000000001</v>
      </c>
    </row>
    <row r="4738" spans="1:4" ht="13.5" x14ac:dyDescent="0.25">
      <c r="A4738" s="91">
        <v>86941</v>
      </c>
      <c r="B4738" s="198" t="s">
        <v>4810</v>
      </c>
      <c r="C4738" s="198" t="s">
        <v>143</v>
      </c>
      <c r="D4738" s="199">
        <v>894.58</v>
      </c>
    </row>
    <row r="4739" spans="1:4" ht="13.5" x14ac:dyDescent="0.25">
      <c r="A4739" s="91">
        <v>86942</v>
      </c>
      <c r="B4739" s="198" t="s">
        <v>4811</v>
      </c>
      <c r="C4739" s="198" t="s">
        <v>143</v>
      </c>
      <c r="D4739" s="199">
        <v>223.29</v>
      </c>
    </row>
    <row r="4740" spans="1:4" ht="13.5" x14ac:dyDescent="0.25">
      <c r="A4740" s="91">
        <v>86943</v>
      </c>
      <c r="B4740" s="198" t="s">
        <v>4812</v>
      </c>
      <c r="C4740" s="198" t="s">
        <v>143</v>
      </c>
      <c r="D4740" s="199">
        <v>214.75</v>
      </c>
    </row>
    <row r="4741" spans="1:4" ht="13.5" x14ac:dyDescent="0.25">
      <c r="A4741" s="91">
        <v>86947</v>
      </c>
      <c r="B4741" s="198" t="s">
        <v>4813</v>
      </c>
      <c r="C4741" s="198" t="s">
        <v>143</v>
      </c>
      <c r="D4741" s="200">
        <v>1232.1199999999999</v>
      </c>
    </row>
    <row r="4742" spans="1:4" ht="13.5" x14ac:dyDescent="0.25">
      <c r="A4742" s="91">
        <v>93396</v>
      </c>
      <c r="B4742" s="198" t="s">
        <v>4814</v>
      </c>
      <c r="C4742" s="198" t="s">
        <v>143</v>
      </c>
      <c r="D4742" s="199">
        <v>633.78</v>
      </c>
    </row>
    <row r="4743" spans="1:4" ht="13.5" x14ac:dyDescent="0.25">
      <c r="A4743" s="91">
        <v>93441</v>
      </c>
      <c r="B4743" s="198" t="s">
        <v>4815</v>
      </c>
      <c r="C4743" s="198" t="s">
        <v>143</v>
      </c>
      <c r="D4743" s="200">
        <v>1018.44</v>
      </c>
    </row>
    <row r="4744" spans="1:4" ht="13.5" x14ac:dyDescent="0.25">
      <c r="A4744" s="91">
        <v>93442</v>
      </c>
      <c r="B4744" s="198" t="s">
        <v>4816</v>
      </c>
      <c r="C4744" s="198" t="s">
        <v>143</v>
      </c>
      <c r="D4744" s="200">
        <v>1220.23</v>
      </c>
    </row>
    <row r="4745" spans="1:4" ht="13.5" x14ac:dyDescent="0.25">
      <c r="A4745" s="91">
        <v>95469</v>
      </c>
      <c r="B4745" s="198" t="s">
        <v>4817</v>
      </c>
      <c r="C4745" s="198" t="s">
        <v>143</v>
      </c>
      <c r="D4745" s="199">
        <v>272.58</v>
      </c>
    </row>
    <row r="4746" spans="1:4" ht="13.5" x14ac:dyDescent="0.25">
      <c r="A4746" s="91">
        <v>95470</v>
      </c>
      <c r="B4746" s="198" t="s">
        <v>4818</v>
      </c>
      <c r="C4746" s="198" t="s">
        <v>143</v>
      </c>
      <c r="D4746" s="199">
        <v>280.64</v>
      </c>
    </row>
    <row r="4747" spans="1:4" ht="13.5" x14ac:dyDescent="0.25">
      <c r="A4747" s="91">
        <v>95471</v>
      </c>
      <c r="B4747" s="198" t="s">
        <v>4819</v>
      </c>
      <c r="C4747" s="198" t="s">
        <v>143</v>
      </c>
      <c r="D4747" s="199">
        <v>697.34</v>
      </c>
    </row>
    <row r="4748" spans="1:4" ht="13.5" x14ac:dyDescent="0.25">
      <c r="A4748" s="91">
        <v>95472</v>
      </c>
      <c r="B4748" s="198" t="s">
        <v>4820</v>
      </c>
      <c r="C4748" s="198" t="s">
        <v>143</v>
      </c>
      <c r="D4748" s="199">
        <v>705.4</v>
      </c>
    </row>
    <row r="4749" spans="1:4" ht="13.5" x14ac:dyDescent="0.25">
      <c r="A4749" s="91">
        <v>95542</v>
      </c>
      <c r="B4749" s="198" t="s">
        <v>4821</v>
      </c>
      <c r="C4749" s="198" t="s">
        <v>143</v>
      </c>
      <c r="D4749" s="199">
        <v>50.75</v>
      </c>
    </row>
    <row r="4750" spans="1:4" ht="13.5" x14ac:dyDescent="0.25">
      <c r="A4750" s="91">
        <v>95543</v>
      </c>
      <c r="B4750" s="198" t="s">
        <v>4822</v>
      </c>
      <c r="C4750" s="198" t="s">
        <v>143</v>
      </c>
      <c r="D4750" s="199">
        <v>83.74</v>
      </c>
    </row>
    <row r="4751" spans="1:4" ht="13.5" x14ac:dyDescent="0.25">
      <c r="A4751" s="91">
        <v>95544</v>
      </c>
      <c r="B4751" s="198" t="s">
        <v>4823</v>
      </c>
      <c r="C4751" s="198" t="s">
        <v>143</v>
      </c>
      <c r="D4751" s="199">
        <v>63.16</v>
      </c>
    </row>
    <row r="4752" spans="1:4" ht="13.5" x14ac:dyDescent="0.25">
      <c r="A4752" s="91">
        <v>95545</v>
      </c>
      <c r="B4752" s="198" t="s">
        <v>4824</v>
      </c>
      <c r="C4752" s="198" t="s">
        <v>143</v>
      </c>
      <c r="D4752" s="199">
        <v>61.84</v>
      </c>
    </row>
    <row r="4753" spans="1:4" ht="13.5" x14ac:dyDescent="0.25">
      <c r="A4753" s="91">
        <v>95546</v>
      </c>
      <c r="B4753" s="198" t="s">
        <v>4825</v>
      </c>
      <c r="C4753" s="198" t="s">
        <v>143</v>
      </c>
      <c r="D4753" s="199">
        <v>198.73</v>
      </c>
    </row>
    <row r="4754" spans="1:4" ht="13.5" x14ac:dyDescent="0.25">
      <c r="A4754" s="91">
        <v>95547</v>
      </c>
      <c r="B4754" s="198" t="s">
        <v>4826</v>
      </c>
      <c r="C4754" s="198" t="s">
        <v>143</v>
      </c>
      <c r="D4754" s="199">
        <v>48.05</v>
      </c>
    </row>
    <row r="4755" spans="1:4" ht="13.5" x14ac:dyDescent="0.25">
      <c r="A4755" s="91">
        <v>100848</v>
      </c>
      <c r="B4755" s="198" t="s">
        <v>4827</v>
      </c>
      <c r="C4755" s="198" t="s">
        <v>143</v>
      </c>
      <c r="D4755" s="199">
        <v>500.71</v>
      </c>
    </row>
    <row r="4756" spans="1:4" ht="13.5" x14ac:dyDescent="0.25">
      <c r="A4756" s="91">
        <v>100849</v>
      </c>
      <c r="B4756" s="198" t="s">
        <v>4828</v>
      </c>
      <c r="C4756" s="198" t="s">
        <v>143</v>
      </c>
      <c r="D4756" s="199">
        <v>40.04</v>
      </c>
    </row>
    <row r="4757" spans="1:4" ht="13.5" x14ac:dyDescent="0.25">
      <c r="A4757" s="91">
        <v>100851</v>
      </c>
      <c r="B4757" s="198" t="s">
        <v>4829</v>
      </c>
      <c r="C4757" s="198" t="s">
        <v>143</v>
      </c>
      <c r="D4757" s="199">
        <v>79.41</v>
      </c>
    </row>
    <row r="4758" spans="1:4" ht="13.5" x14ac:dyDescent="0.25">
      <c r="A4758" s="91">
        <v>100852</v>
      </c>
      <c r="B4758" s="198" t="s">
        <v>4830</v>
      </c>
      <c r="C4758" s="198" t="s">
        <v>143</v>
      </c>
      <c r="D4758" s="199">
        <v>230.3</v>
      </c>
    </row>
    <row r="4759" spans="1:4" ht="13.5" x14ac:dyDescent="0.25">
      <c r="A4759" s="91">
        <v>100853</v>
      </c>
      <c r="B4759" s="198" t="s">
        <v>4831</v>
      </c>
      <c r="C4759" s="198" t="s">
        <v>143</v>
      </c>
      <c r="D4759" s="199">
        <v>222.84</v>
      </c>
    </row>
    <row r="4760" spans="1:4" ht="13.5" x14ac:dyDescent="0.25">
      <c r="A4760" s="91">
        <v>100854</v>
      </c>
      <c r="B4760" s="198" t="s">
        <v>4832</v>
      </c>
      <c r="C4760" s="198" t="s">
        <v>143</v>
      </c>
      <c r="D4760" s="200">
        <v>1137.8699999999999</v>
      </c>
    </row>
    <row r="4761" spans="1:4" ht="13.5" x14ac:dyDescent="0.25">
      <c r="A4761" s="91">
        <v>100855</v>
      </c>
      <c r="B4761" s="198" t="s">
        <v>4833</v>
      </c>
      <c r="C4761" s="198" t="s">
        <v>143</v>
      </c>
      <c r="D4761" s="199">
        <v>61.84</v>
      </c>
    </row>
    <row r="4762" spans="1:4" ht="13.5" x14ac:dyDescent="0.25">
      <c r="A4762" s="91">
        <v>100856</v>
      </c>
      <c r="B4762" s="198" t="s">
        <v>4834</v>
      </c>
      <c r="C4762" s="198" t="s">
        <v>143</v>
      </c>
      <c r="D4762" s="199">
        <v>25.18</v>
      </c>
    </row>
    <row r="4763" spans="1:4" ht="13.5" x14ac:dyDescent="0.25">
      <c r="A4763" s="91">
        <v>100857</v>
      </c>
      <c r="B4763" s="198" t="s">
        <v>4835</v>
      </c>
      <c r="C4763" s="198" t="s">
        <v>143</v>
      </c>
      <c r="D4763" s="199">
        <v>335.49</v>
      </c>
    </row>
    <row r="4764" spans="1:4" ht="13.5" x14ac:dyDescent="0.25">
      <c r="A4764" s="91">
        <v>100858</v>
      </c>
      <c r="B4764" s="198" t="s">
        <v>4836</v>
      </c>
      <c r="C4764" s="198" t="s">
        <v>143</v>
      </c>
      <c r="D4764" s="199">
        <v>614.35</v>
      </c>
    </row>
    <row r="4765" spans="1:4" ht="13.5" x14ac:dyDescent="0.25">
      <c r="A4765" s="91">
        <v>100859</v>
      </c>
      <c r="B4765" s="198" t="s">
        <v>4837</v>
      </c>
      <c r="C4765" s="198" t="s">
        <v>143</v>
      </c>
      <c r="D4765" s="199">
        <v>921.89</v>
      </c>
    </row>
    <row r="4766" spans="1:4" ht="13.5" x14ac:dyDescent="0.25">
      <c r="A4766" s="91">
        <v>100860</v>
      </c>
      <c r="B4766" s="198" t="s">
        <v>4838</v>
      </c>
      <c r="C4766" s="198" t="s">
        <v>143</v>
      </c>
      <c r="D4766" s="199">
        <v>84.53</v>
      </c>
    </row>
    <row r="4767" spans="1:4" ht="13.5" x14ac:dyDescent="0.25">
      <c r="A4767" s="91">
        <v>100861</v>
      </c>
      <c r="B4767" s="198" t="s">
        <v>4839</v>
      </c>
      <c r="C4767" s="198" t="s">
        <v>143</v>
      </c>
      <c r="D4767" s="199">
        <v>45.65</v>
      </c>
    </row>
    <row r="4768" spans="1:4" ht="13.5" x14ac:dyDescent="0.25">
      <c r="A4768" s="91">
        <v>100862</v>
      </c>
      <c r="B4768" s="198" t="s">
        <v>4840</v>
      </c>
      <c r="C4768" s="198" t="s">
        <v>143</v>
      </c>
      <c r="D4768" s="199">
        <v>51.1</v>
      </c>
    </row>
    <row r="4769" spans="1:4" ht="13.5" x14ac:dyDescent="0.25">
      <c r="A4769" s="91">
        <v>100863</v>
      </c>
      <c r="B4769" s="198" t="s">
        <v>4841</v>
      </c>
      <c r="C4769" s="198" t="s">
        <v>143</v>
      </c>
      <c r="D4769" s="199">
        <v>574.57000000000005</v>
      </c>
    </row>
    <row r="4770" spans="1:4" ht="13.5" x14ac:dyDescent="0.25">
      <c r="A4770" s="91">
        <v>100864</v>
      </c>
      <c r="B4770" s="198" t="s">
        <v>4842</v>
      </c>
      <c r="C4770" s="198" t="s">
        <v>143</v>
      </c>
      <c r="D4770" s="199">
        <v>627.89</v>
      </c>
    </row>
    <row r="4771" spans="1:4" ht="13.5" x14ac:dyDescent="0.25">
      <c r="A4771" s="91">
        <v>100865</v>
      </c>
      <c r="B4771" s="198" t="s">
        <v>4843</v>
      </c>
      <c r="C4771" s="198" t="s">
        <v>143</v>
      </c>
      <c r="D4771" s="199">
        <v>543.28</v>
      </c>
    </row>
    <row r="4772" spans="1:4" ht="13.5" x14ac:dyDescent="0.25">
      <c r="A4772" s="91">
        <v>100866</v>
      </c>
      <c r="B4772" s="198" t="s">
        <v>4844</v>
      </c>
      <c r="C4772" s="198" t="s">
        <v>143</v>
      </c>
      <c r="D4772" s="199">
        <v>301.27999999999997</v>
      </c>
    </row>
    <row r="4773" spans="1:4" ht="13.5" x14ac:dyDescent="0.25">
      <c r="A4773" s="91">
        <v>100867</v>
      </c>
      <c r="B4773" s="198" t="s">
        <v>4845</v>
      </c>
      <c r="C4773" s="198" t="s">
        <v>143</v>
      </c>
      <c r="D4773" s="199">
        <v>318.86</v>
      </c>
    </row>
    <row r="4774" spans="1:4" ht="13.5" x14ac:dyDescent="0.25">
      <c r="A4774" s="91">
        <v>100868</v>
      </c>
      <c r="B4774" s="198" t="s">
        <v>4846</v>
      </c>
      <c r="C4774" s="198" t="s">
        <v>143</v>
      </c>
      <c r="D4774" s="199">
        <v>330.56</v>
      </c>
    </row>
    <row r="4775" spans="1:4" ht="13.5" x14ac:dyDescent="0.25">
      <c r="A4775" s="91">
        <v>100869</v>
      </c>
      <c r="B4775" s="198" t="s">
        <v>4847</v>
      </c>
      <c r="C4775" s="198" t="s">
        <v>143</v>
      </c>
      <c r="D4775" s="199">
        <v>339.53</v>
      </c>
    </row>
    <row r="4776" spans="1:4" ht="13.5" x14ac:dyDescent="0.25">
      <c r="A4776" s="91">
        <v>100870</v>
      </c>
      <c r="B4776" s="198" t="s">
        <v>4848</v>
      </c>
      <c r="C4776" s="198" t="s">
        <v>143</v>
      </c>
      <c r="D4776" s="199">
        <v>259.14</v>
      </c>
    </row>
    <row r="4777" spans="1:4" ht="13.5" x14ac:dyDescent="0.25">
      <c r="A4777" s="91">
        <v>100871</v>
      </c>
      <c r="B4777" s="198" t="s">
        <v>4849</v>
      </c>
      <c r="C4777" s="198" t="s">
        <v>143</v>
      </c>
      <c r="D4777" s="199">
        <v>276.27999999999997</v>
      </c>
    </row>
    <row r="4778" spans="1:4" ht="13.5" x14ac:dyDescent="0.25">
      <c r="A4778" s="91">
        <v>100872</v>
      </c>
      <c r="B4778" s="198" t="s">
        <v>4850</v>
      </c>
      <c r="C4778" s="198" t="s">
        <v>143</v>
      </c>
      <c r="D4778" s="199">
        <v>287.22000000000003</v>
      </c>
    </row>
    <row r="4779" spans="1:4" ht="13.5" x14ac:dyDescent="0.25">
      <c r="A4779" s="91">
        <v>100873</v>
      </c>
      <c r="B4779" s="198" t="s">
        <v>4851</v>
      </c>
      <c r="C4779" s="198" t="s">
        <v>143</v>
      </c>
      <c r="D4779" s="199">
        <v>294.05</v>
      </c>
    </row>
    <row r="4780" spans="1:4" ht="13.5" x14ac:dyDescent="0.25">
      <c r="A4780" s="91">
        <v>100874</v>
      </c>
      <c r="B4780" s="198" t="s">
        <v>4852</v>
      </c>
      <c r="C4780" s="198" t="s">
        <v>143</v>
      </c>
      <c r="D4780" s="199">
        <v>301.27999999999997</v>
      </c>
    </row>
    <row r="4781" spans="1:4" ht="13.5" x14ac:dyDescent="0.25">
      <c r="A4781" s="91">
        <v>100875</v>
      </c>
      <c r="B4781" s="198" t="s">
        <v>4853</v>
      </c>
      <c r="C4781" s="198" t="s">
        <v>143</v>
      </c>
      <c r="D4781" s="200">
        <v>1005.04</v>
      </c>
    </row>
    <row r="4782" spans="1:4" ht="13.5" x14ac:dyDescent="0.25">
      <c r="A4782" s="91">
        <v>100878</v>
      </c>
      <c r="B4782" s="198" t="s">
        <v>4854</v>
      </c>
      <c r="C4782" s="198" t="s">
        <v>143</v>
      </c>
      <c r="D4782" s="199">
        <v>597.83000000000004</v>
      </c>
    </row>
    <row r="4783" spans="1:4" ht="13.5" x14ac:dyDescent="0.25">
      <c r="A4783" s="91">
        <v>98052</v>
      </c>
      <c r="B4783" s="198" t="s">
        <v>4855</v>
      </c>
      <c r="C4783" s="198" t="s">
        <v>143</v>
      </c>
      <c r="D4783" s="200">
        <v>1428.07</v>
      </c>
    </row>
    <row r="4784" spans="1:4" ht="13.5" x14ac:dyDescent="0.25">
      <c r="A4784" s="91">
        <v>98053</v>
      </c>
      <c r="B4784" s="198" t="s">
        <v>4856</v>
      </c>
      <c r="C4784" s="198" t="s">
        <v>143</v>
      </c>
      <c r="D4784" s="200">
        <v>1943.92</v>
      </c>
    </row>
    <row r="4785" spans="1:4" ht="13.5" x14ac:dyDescent="0.25">
      <c r="A4785" s="91">
        <v>98054</v>
      </c>
      <c r="B4785" s="198" t="s">
        <v>4857</v>
      </c>
      <c r="C4785" s="198" t="s">
        <v>143</v>
      </c>
      <c r="D4785" s="200">
        <v>3024</v>
      </c>
    </row>
    <row r="4786" spans="1:4" ht="13.5" x14ac:dyDescent="0.25">
      <c r="A4786" s="91">
        <v>98055</v>
      </c>
      <c r="B4786" s="198" t="s">
        <v>4858</v>
      </c>
      <c r="C4786" s="198" t="s">
        <v>143</v>
      </c>
      <c r="D4786" s="200">
        <v>4100.83</v>
      </c>
    </row>
    <row r="4787" spans="1:4" ht="13.5" x14ac:dyDescent="0.25">
      <c r="A4787" s="91">
        <v>98056</v>
      </c>
      <c r="B4787" s="198" t="s">
        <v>4859</v>
      </c>
      <c r="C4787" s="198" t="s">
        <v>143</v>
      </c>
      <c r="D4787" s="200">
        <v>4729.6899999999996</v>
      </c>
    </row>
    <row r="4788" spans="1:4" ht="13.5" x14ac:dyDescent="0.25">
      <c r="A4788" s="91">
        <v>98057</v>
      </c>
      <c r="B4788" s="198" t="s">
        <v>4860</v>
      </c>
      <c r="C4788" s="198" t="s">
        <v>143</v>
      </c>
      <c r="D4788" s="200">
        <v>5608.9</v>
      </c>
    </row>
    <row r="4789" spans="1:4" ht="13.5" x14ac:dyDescent="0.25">
      <c r="A4789" s="91">
        <v>98058</v>
      </c>
      <c r="B4789" s="198" t="s">
        <v>4861</v>
      </c>
      <c r="C4789" s="198" t="s">
        <v>143</v>
      </c>
      <c r="D4789" s="200">
        <v>1281.9000000000001</v>
      </c>
    </row>
    <row r="4790" spans="1:4" ht="13.5" x14ac:dyDescent="0.25">
      <c r="A4790" s="91">
        <v>98059</v>
      </c>
      <c r="B4790" s="198" t="s">
        <v>4862</v>
      </c>
      <c r="C4790" s="198" t="s">
        <v>143</v>
      </c>
      <c r="D4790" s="200">
        <v>2667.78</v>
      </c>
    </row>
    <row r="4791" spans="1:4" ht="13.5" x14ac:dyDescent="0.25">
      <c r="A4791" s="91">
        <v>98060</v>
      </c>
      <c r="B4791" s="198" t="s">
        <v>4863</v>
      </c>
      <c r="C4791" s="198" t="s">
        <v>143</v>
      </c>
      <c r="D4791" s="200">
        <v>3741.25</v>
      </c>
    </row>
    <row r="4792" spans="1:4" ht="13.5" x14ac:dyDescent="0.25">
      <c r="A4792" s="91">
        <v>98061</v>
      </c>
      <c r="B4792" s="198" t="s">
        <v>4864</v>
      </c>
      <c r="C4792" s="198" t="s">
        <v>143</v>
      </c>
      <c r="D4792" s="200">
        <v>5170.42</v>
      </c>
    </row>
    <row r="4793" spans="1:4" ht="13.5" x14ac:dyDescent="0.25">
      <c r="A4793" s="91">
        <v>98062</v>
      </c>
      <c r="B4793" s="198" t="s">
        <v>4865</v>
      </c>
      <c r="C4793" s="198" t="s">
        <v>143</v>
      </c>
      <c r="D4793" s="200">
        <v>1942.38</v>
      </c>
    </row>
    <row r="4794" spans="1:4" ht="13.5" x14ac:dyDescent="0.25">
      <c r="A4794" s="91">
        <v>98063</v>
      </c>
      <c r="B4794" s="198" t="s">
        <v>4866</v>
      </c>
      <c r="C4794" s="198" t="s">
        <v>143</v>
      </c>
      <c r="D4794" s="200">
        <v>2948.25</v>
      </c>
    </row>
    <row r="4795" spans="1:4" ht="13.5" x14ac:dyDescent="0.25">
      <c r="A4795" s="91">
        <v>98064</v>
      </c>
      <c r="B4795" s="198" t="s">
        <v>4867</v>
      </c>
      <c r="C4795" s="198" t="s">
        <v>143</v>
      </c>
      <c r="D4795" s="200">
        <v>3350.27</v>
      </c>
    </row>
    <row r="4796" spans="1:4" ht="13.5" x14ac:dyDescent="0.25">
      <c r="A4796" s="91">
        <v>98065</v>
      </c>
      <c r="B4796" s="198" t="s">
        <v>4868</v>
      </c>
      <c r="C4796" s="198" t="s">
        <v>143</v>
      </c>
      <c r="D4796" s="200">
        <v>4616.67</v>
      </c>
    </row>
    <row r="4797" spans="1:4" ht="13.5" x14ac:dyDescent="0.25">
      <c r="A4797" s="91">
        <v>98066</v>
      </c>
      <c r="B4797" s="198" t="s">
        <v>4869</v>
      </c>
      <c r="C4797" s="198" t="s">
        <v>143</v>
      </c>
      <c r="D4797" s="200">
        <v>5359.7</v>
      </c>
    </row>
    <row r="4798" spans="1:4" ht="13.5" x14ac:dyDescent="0.25">
      <c r="A4798" s="91">
        <v>98067</v>
      </c>
      <c r="B4798" s="198" t="s">
        <v>4870</v>
      </c>
      <c r="C4798" s="198" t="s">
        <v>143</v>
      </c>
      <c r="D4798" s="200">
        <v>7161.44</v>
      </c>
    </row>
    <row r="4799" spans="1:4" ht="13.5" x14ac:dyDescent="0.25">
      <c r="A4799" s="91">
        <v>98068</v>
      </c>
      <c r="B4799" s="198" t="s">
        <v>4871</v>
      </c>
      <c r="C4799" s="198" t="s">
        <v>143</v>
      </c>
      <c r="D4799" s="200">
        <v>10119.56</v>
      </c>
    </row>
    <row r="4800" spans="1:4" ht="13.5" x14ac:dyDescent="0.25">
      <c r="A4800" s="91">
        <v>98069</v>
      </c>
      <c r="B4800" s="198" t="s">
        <v>4872</v>
      </c>
      <c r="C4800" s="198" t="s">
        <v>143</v>
      </c>
      <c r="D4800" s="200">
        <v>13521.31</v>
      </c>
    </row>
    <row r="4801" spans="1:4" ht="13.5" x14ac:dyDescent="0.25">
      <c r="A4801" s="91">
        <v>98070</v>
      </c>
      <c r="B4801" s="198" t="s">
        <v>4873</v>
      </c>
      <c r="C4801" s="198" t="s">
        <v>143</v>
      </c>
      <c r="D4801" s="200">
        <v>15524.78</v>
      </c>
    </row>
    <row r="4802" spans="1:4" ht="13.5" x14ac:dyDescent="0.25">
      <c r="A4802" s="91">
        <v>98071</v>
      </c>
      <c r="B4802" s="198" t="s">
        <v>4874</v>
      </c>
      <c r="C4802" s="198" t="s">
        <v>143</v>
      </c>
      <c r="D4802" s="200">
        <v>17108.189999999999</v>
      </c>
    </row>
    <row r="4803" spans="1:4" ht="13.5" x14ac:dyDescent="0.25">
      <c r="A4803" s="91">
        <v>98072</v>
      </c>
      <c r="B4803" s="198" t="s">
        <v>4875</v>
      </c>
      <c r="C4803" s="198" t="s">
        <v>143</v>
      </c>
      <c r="D4803" s="200">
        <v>4436.2700000000004</v>
      </c>
    </row>
    <row r="4804" spans="1:4" ht="13.5" x14ac:dyDescent="0.25">
      <c r="A4804" s="91">
        <v>98073</v>
      </c>
      <c r="B4804" s="198" t="s">
        <v>4876</v>
      </c>
      <c r="C4804" s="198" t="s">
        <v>143</v>
      </c>
      <c r="D4804" s="200">
        <v>6845.63</v>
      </c>
    </row>
    <row r="4805" spans="1:4" ht="13.5" x14ac:dyDescent="0.25">
      <c r="A4805" s="91">
        <v>98074</v>
      </c>
      <c r="B4805" s="198" t="s">
        <v>4877</v>
      </c>
      <c r="C4805" s="198" t="s">
        <v>143</v>
      </c>
      <c r="D4805" s="200">
        <v>10501.8</v>
      </c>
    </row>
    <row r="4806" spans="1:4" ht="13.5" x14ac:dyDescent="0.25">
      <c r="A4806" s="91">
        <v>98075</v>
      </c>
      <c r="B4806" s="198" t="s">
        <v>4878</v>
      </c>
      <c r="C4806" s="198" t="s">
        <v>143</v>
      </c>
      <c r="D4806" s="200">
        <v>13588.1</v>
      </c>
    </row>
    <row r="4807" spans="1:4" ht="13.5" x14ac:dyDescent="0.25">
      <c r="A4807" s="91">
        <v>98076</v>
      </c>
      <c r="B4807" s="198" t="s">
        <v>4879</v>
      </c>
      <c r="C4807" s="198" t="s">
        <v>143</v>
      </c>
      <c r="D4807" s="200">
        <v>15579.98</v>
      </c>
    </row>
    <row r="4808" spans="1:4" ht="13.5" x14ac:dyDescent="0.25">
      <c r="A4808" s="91">
        <v>98077</v>
      </c>
      <c r="B4808" s="198" t="s">
        <v>4880</v>
      </c>
      <c r="C4808" s="198" t="s">
        <v>143</v>
      </c>
      <c r="D4808" s="200">
        <v>18295.07</v>
      </c>
    </row>
    <row r="4809" spans="1:4" ht="13.5" x14ac:dyDescent="0.25">
      <c r="A4809" s="91">
        <v>98078</v>
      </c>
      <c r="B4809" s="198" t="s">
        <v>4881</v>
      </c>
      <c r="C4809" s="198" t="s">
        <v>143</v>
      </c>
      <c r="D4809" s="200">
        <v>4708.96</v>
      </c>
    </row>
    <row r="4810" spans="1:4" ht="13.5" x14ac:dyDescent="0.25">
      <c r="A4810" s="91">
        <v>98079</v>
      </c>
      <c r="B4810" s="198" t="s">
        <v>4882</v>
      </c>
      <c r="C4810" s="198" t="s">
        <v>143</v>
      </c>
      <c r="D4810" s="200">
        <v>8198.5400000000009</v>
      </c>
    </row>
    <row r="4811" spans="1:4" ht="13.5" x14ac:dyDescent="0.25">
      <c r="A4811" s="91">
        <v>98080</v>
      </c>
      <c r="B4811" s="198" t="s">
        <v>4883</v>
      </c>
      <c r="C4811" s="198" t="s">
        <v>143</v>
      </c>
      <c r="D4811" s="200">
        <v>10459.23</v>
      </c>
    </row>
    <row r="4812" spans="1:4" ht="13.5" x14ac:dyDescent="0.25">
      <c r="A4812" s="91">
        <v>98081</v>
      </c>
      <c r="B4812" s="198" t="s">
        <v>4884</v>
      </c>
      <c r="C4812" s="198" t="s">
        <v>143</v>
      </c>
      <c r="D4812" s="200">
        <v>15430.44</v>
      </c>
    </row>
    <row r="4813" spans="1:4" ht="13.5" x14ac:dyDescent="0.25">
      <c r="A4813" s="91">
        <v>98082</v>
      </c>
      <c r="B4813" s="198" t="s">
        <v>4885</v>
      </c>
      <c r="C4813" s="198" t="s">
        <v>143</v>
      </c>
      <c r="D4813" s="200">
        <v>3727.27</v>
      </c>
    </row>
    <row r="4814" spans="1:4" ht="13.5" x14ac:dyDescent="0.25">
      <c r="A4814" s="91">
        <v>98083</v>
      </c>
      <c r="B4814" s="198" t="s">
        <v>4886</v>
      </c>
      <c r="C4814" s="198" t="s">
        <v>143</v>
      </c>
      <c r="D4814" s="200">
        <v>4921.99</v>
      </c>
    </row>
    <row r="4815" spans="1:4" ht="13.5" x14ac:dyDescent="0.25">
      <c r="A4815" s="91">
        <v>98084</v>
      </c>
      <c r="B4815" s="198" t="s">
        <v>4887</v>
      </c>
      <c r="C4815" s="198" t="s">
        <v>143</v>
      </c>
      <c r="D4815" s="200">
        <v>6909.42</v>
      </c>
    </row>
    <row r="4816" spans="1:4" ht="13.5" x14ac:dyDescent="0.25">
      <c r="A4816" s="91">
        <v>98085</v>
      </c>
      <c r="B4816" s="198" t="s">
        <v>4888</v>
      </c>
      <c r="C4816" s="198" t="s">
        <v>143</v>
      </c>
      <c r="D4816" s="200">
        <v>9373.33</v>
      </c>
    </row>
    <row r="4817" spans="1:4" ht="13.5" x14ac:dyDescent="0.25">
      <c r="A4817" s="91">
        <v>98086</v>
      </c>
      <c r="B4817" s="198" t="s">
        <v>4889</v>
      </c>
      <c r="C4817" s="198" t="s">
        <v>143</v>
      </c>
      <c r="D4817" s="200">
        <v>10586.4</v>
      </c>
    </row>
    <row r="4818" spans="1:4" ht="13.5" x14ac:dyDescent="0.25">
      <c r="A4818" s="91">
        <v>98087</v>
      </c>
      <c r="B4818" s="198" t="s">
        <v>4890</v>
      </c>
      <c r="C4818" s="198" t="s">
        <v>143</v>
      </c>
      <c r="D4818" s="200">
        <v>11308.1</v>
      </c>
    </row>
    <row r="4819" spans="1:4" ht="13.5" x14ac:dyDescent="0.25">
      <c r="A4819" s="91">
        <v>98088</v>
      </c>
      <c r="B4819" s="198" t="s">
        <v>4891</v>
      </c>
      <c r="C4819" s="198" t="s">
        <v>143</v>
      </c>
      <c r="D4819" s="200">
        <v>3168.62</v>
      </c>
    </row>
    <row r="4820" spans="1:4" ht="13.5" x14ac:dyDescent="0.25">
      <c r="A4820" s="91">
        <v>98089</v>
      </c>
      <c r="B4820" s="198" t="s">
        <v>4892</v>
      </c>
      <c r="C4820" s="198" t="s">
        <v>143</v>
      </c>
      <c r="D4820" s="200">
        <v>4987.6400000000003</v>
      </c>
    </row>
    <row r="4821" spans="1:4" ht="13.5" x14ac:dyDescent="0.25">
      <c r="A4821" s="91">
        <v>98090</v>
      </c>
      <c r="B4821" s="198" t="s">
        <v>4893</v>
      </c>
      <c r="C4821" s="198" t="s">
        <v>143</v>
      </c>
      <c r="D4821" s="200">
        <v>7801.46</v>
      </c>
    </row>
    <row r="4822" spans="1:4" ht="13.5" x14ac:dyDescent="0.25">
      <c r="A4822" s="91">
        <v>98091</v>
      </c>
      <c r="B4822" s="198" t="s">
        <v>4894</v>
      </c>
      <c r="C4822" s="198" t="s">
        <v>143</v>
      </c>
      <c r="D4822" s="200">
        <v>10047.5</v>
      </c>
    </row>
    <row r="4823" spans="1:4" ht="13.5" x14ac:dyDescent="0.25">
      <c r="A4823" s="91">
        <v>98092</v>
      </c>
      <c r="B4823" s="198" t="s">
        <v>4895</v>
      </c>
      <c r="C4823" s="198" t="s">
        <v>143</v>
      </c>
      <c r="D4823" s="200">
        <v>11795.7</v>
      </c>
    </row>
    <row r="4824" spans="1:4" ht="13.5" x14ac:dyDescent="0.25">
      <c r="A4824" s="91">
        <v>98093</v>
      </c>
      <c r="B4824" s="198" t="s">
        <v>4896</v>
      </c>
      <c r="C4824" s="198" t="s">
        <v>143</v>
      </c>
      <c r="D4824" s="200">
        <v>13910.64</v>
      </c>
    </row>
    <row r="4825" spans="1:4" ht="13.5" x14ac:dyDescent="0.25">
      <c r="A4825" s="91">
        <v>98094</v>
      </c>
      <c r="B4825" s="198" t="s">
        <v>4897</v>
      </c>
      <c r="C4825" s="198" t="s">
        <v>143</v>
      </c>
      <c r="D4825" s="200">
        <v>2547.5300000000002</v>
      </c>
    </row>
    <row r="4826" spans="1:4" ht="13.5" x14ac:dyDescent="0.25">
      <c r="A4826" s="91">
        <v>98099</v>
      </c>
      <c r="B4826" s="198" t="s">
        <v>4898</v>
      </c>
      <c r="C4826" s="198" t="s">
        <v>143</v>
      </c>
      <c r="D4826" s="200">
        <v>4339.3</v>
      </c>
    </row>
    <row r="4827" spans="1:4" ht="13.5" x14ac:dyDescent="0.25">
      <c r="A4827" s="91">
        <v>98100</v>
      </c>
      <c r="B4827" s="198" t="s">
        <v>4899</v>
      </c>
      <c r="C4827" s="198" t="s">
        <v>143</v>
      </c>
      <c r="D4827" s="200">
        <v>5656.73</v>
      </c>
    </row>
    <row r="4828" spans="1:4" ht="13.5" x14ac:dyDescent="0.25">
      <c r="A4828" s="91">
        <v>98101</v>
      </c>
      <c r="B4828" s="198" t="s">
        <v>4900</v>
      </c>
      <c r="C4828" s="198" t="s">
        <v>143</v>
      </c>
      <c r="D4828" s="200">
        <v>8345.6299999999992</v>
      </c>
    </row>
    <row r="4829" spans="1:4" ht="13.5" x14ac:dyDescent="0.25">
      <c r="A4829" s="91">
        <v>98109</v>
      </c>
      <c r="B4829" s="198" t="s">
        <v>4901</v>
      </c>
      <c r="C4829" s="198" t="s">
        <v>143</v>
      </c>
      <c r="D4829" s="199">
        <v>788.15</v>
      </c>
    </row>
    <row r="4830" spans="1:4" ht="13.5" x14ac:dyDescent="0.25">
      <c r="A4830" s="91">
        <v>98110</v>
      </c>
      <c r="B4830" s="198" t="s">
        <v>4902</v>
      </c>
      <c r="C4830" s="198" t="s">
        <v>143</v>
      </c>
      <c r="D4830" s="199">
        <v>283.45</v>
      </c>
    </row>
    <row r="4831" spans="1:4" ht="13.5" x14ac:dyDescent="0.25">
      <c r="A4831" s="91">
        <v>98111</v>
      </c>
      <c r="B4831" s="198" t="s">
        <v>4903</v>
      </c>
      <c r="C4831" s="198" t="s">
        <v>143</v>
      </c>
      <c r="D4831" s="199">
        <v>41.32</v>
      </c>
    </row>
    <row r="4832" spans="1:4" ht="13.5" x14ac:dyDescent="0.25">
      <c r="A4832" s="91">
        <v>98112</v>
      </c>
      <c r="B4832" s="198" t="s">
        <v>4904</v>
      </c>
      <c r="C4832" s="198" t="s">
        <v>143</v>
      </c>
      <c r="D4832" s="199">
        <v>108.75</v>
      </c>
    </row>
    <row r="4833" spans="1:4" ht="13.5" x14ac:dyDescent="0.25">
      <c r="A4833" s="91">
        <v>98114</v>
      </c>
      <c r="B4833" s="198" t="s">
        <v>4905</v>
      </c>
      <c r="C4833" s="198" t="s">
        <v>143</v>
      </c>
      <c r="D4833" s="199">
        <v>634.45000000000005</v>
      </c>
    </row>
    <row r="4834" spans="1:4" ht="13.5" x14ac:dyDescent="0.25">
      <c r="A4834" s="91">
        <v>98115</v>
      </c>
      <c r="B4834" s="198" t="s">
        <v>4906</v>
      </c>
      <c r="C4834" s="198" t="s">
        <v>143</v>
      </c>
      <c r="D4834" s="199">
        <v>118.26</v>
      </c>
    </row>
    <row r="4835" spans="1:4" ht="13.5" x14ac:dyDescent="0.25">
      <c r="A4835" s="91">
        <v>89957</v>
      </c>
      <c r="B4835" s="198" t="s">
        <v>4907</v>
      </c>
      <c r="C4835" s="198" t="s">
        <v>143</v>
      </c>
      <c r="D4835" s="199">
        <v>144</v>
      </c>
    </row>
    <row r="4836" spans="1:4" ht="13.5" x14ac:dyDescent="0.25">
      <c r="A4836" s="91">
        <v>89959</v>
      </c>
      <c r="B4836" s="198" t="s">
        <v>4908</v>
      </c>
      <c r="C4836" s="198" t="s">
        <v>143</v>
      </c>
      <c r="D4836" s="199">
        <v>241.69</v>
      </c>
    </row>
    <row r="4837" spans="1:4" ht="13.5" x14ac:dyDescent="0.25">
      <c r="A4837" s="91">
        <v>89349</v>
      </c>
      <c r="B4837" s="198" t="s">
        <v>4909</v>
      </c>
      <c r="C4837" s="198" t="s">
        <v>143</v>
      </c>
      <c r="D4837" s="199">
        <v>25.01</v>
      </c>
    </row>
    <row r="4838" spans="1:4" ht="13.5" x14ac:dyDescent="0.25">
      <c r="A4838" s="91">
        <v>89351</v>
      </c>
      <c r="B4838" s="198" t="s">
        <v>4910</v>
      </c>
      <c r="C4838" s="198" t="s">
        <v>143</v>
      </c>
      <c r="D4838" s="199">
        <v>31.04</v>
      </c>
    </row>
    <row r="4839" spans="1:4" ht="13.5" x14ac:dyDescent="0.25">
      <c r="A4839" s="91">
        <v>89352</v>
      </c>
      <c r="B4839" s="198" t="s">
        <v>4911</v>
      </c>
      <c r="C4839" s="198" t="s">
        <v>143</v>
      </c>
      <c r="D4839" s="199">
        <v>33.83</v>
      </c>
    </row>
    <row r="4840" spans="1:4" ht="13.5" x14ac:dyDescent="0.25">
      <c r="A4840" s="91">
        <v>89353</v>
      </c>
      <c r="B4840" s="198" t="s">
        <v>4912</v>
      </c>
      <c r="C4840" s="198" t="s">
        <v>143</v>
      </c>
      <c r="D4840" s="199">
        <v>37.36</v>
      </c>
    </row>
    <row r="4841" spans="1:4" ht="13.5" x14ac:dyDescent="0.25">
      <c r="A4841" s="91">
        <v>89354</v>
      </c>
      <c r="B4841" s="198" t="s">
        <v>4913</v>
      </c>
      <c r="C4841" s="198" t="s">
        <v>143</v>
      </c>
      <c r="D4841" s="199">
        <v>353.78</v>
      </c>
    </row>
    <row r="4842" spans="1:4" ht="13.5" x14ac:dyDescent="0.25">
      <c r="A4842" s="91">
        <v>89969</v>
      </c>
      <c r="B4842" s="198" t="s">
        <v>4914</v>
      </c>
      <c r="C4842" s="198" t="s">
        <v>143</v>
      </c>
      <c r="D4842" s="199">
        <v>40.200000000000003</v>
      </c>
    </row>
    <row r="4843" spans="1:4" ht="13.5" x14ac:dyDescent="0.25">
      <c r="A4843" s="91">
        <v>89970</v>
      </c>
      <c r="B4843" s="198" t="s">
        <v>4915</v>
      </c>
      <c r="C4843" s="198" t="s">
        <v>143</v>
      </c>
      <c r="D4843" s="199">
        <v>45.86</v>
      </c>
    </row>
    <row r="4844" spans="1:4" ht="13.5" x14ac:dyDescent="0.25">
      <c r="A4844" s="91">
        <v>89971</v>
      </c>
      <c r="B4844" s="198" t="s">
        <v>4916</v>
      </c>
      <c r="C4844" s="198" t="s">
        <v>143</v>
      </c>
      <c r="D4844" s="199">
        <v>45.59</v>
      </c>
    </row>
    <row r="4845" spans="1:4" ht="13.5" x14ac:dyDescent="0.25">
      <c r="A4845" s="91">
        <v>89972</v>
      </c>
      <c r="B4845" s="198" t="s">
        <v>4917</v>
      </c>
      <c r="C4845" s="198" t="s">
        <v>143</v>
      </c>
      <c r="D4845" s="199">
        <v>51.32</v>
      </c>
    </row>
    <row r="4846" spans="1:4" ht="13.5" x14ac:dyDescent="0.25">
      <c r="A4846" s="91">
        <v>89973</v>
      </c>
      <c r="B4846" s="198" t="s">
        <v>4918</v>
      </c>
      <c r="C4846" s="198" t="s">
        <v>143</v>
      </c>
      <c r="D4846" s="199">
        <v>560.83000000000004</v>
      </c>
    </row>
    <row r="4847" spans="1:4" ht="13.5" x14ac:dyDescent="0.25">
      <c r="A4847" s="91">
        <v>89974</v>
      </c>
      <c r="B4847" s="198" t="s">
        <v>4919</v>
      </c>
      <c r="C4847" s="198" t="s">
        <v>143</v>
      </c>
      <c r="D4847" s="199">
        <v>282.8</v>
      </c>
    </row>
    <row r="4848" spans="1:4" ht="13.5" x14ac:dyDescent="0.25">
      <c r="A4848" s="91">
        <v>89984</v>
      </c>
      <c r="B4848" s="198" t="s">
        <v>4920</v>
      </c>
      <c r="C4848" s="198" t="s">
        <v>143</v>
      </c>
      <c r="D4848" s="199">
        <v>79.92</v>
      </c>
    </row>
    <row r="4849" spans="1:4" ht="13.5" x14ac:dyDescent="0.25">
      <c r="A4849" s="91">
        <v>89985</v>
      </c>
      <c r="B4849" s="198" t="s">
        <v>4921</v>
      </c>
      <c r="C4849" s="198" t="s">
        <v>143</v>
      </c>
      <c r="D4849" s="199">
        <v>84.19</v>
      </c>
    </row>
    <row r="4850" spans="1:4" ht="13.5" x14ac:dyDescent="0.25">
      <c r="A4850" s="91">
        <v>89986</v>
      </c>
      <c r="B4850" s="198" t="s">
        <v>4922</v>
      </c>
      <c r="C4850" s="198" t="s">
        <v>143</v>
      </c>
      <c r="D4850" s="199">
        <v>77.89</v>
      </c>
    </row>
    <row r="4851" spans="1:4" ht="13.5" x14ac:dyDescent="0.25">
      <c r="A4851" s="91">
        <v>89987</v>
      </c>
      <c r="B4851" s="198" t="s">
        <v>4923</v>
      </c>
      <c r="C4851" s="198" t="s">
        <v>143</v>
      </c>
      <c r="D4851" s="199">
        <v>88.62</v>
      </c>
    </row>
    <row r="4852" spans="1:4" ht="13.5" x14ac:dyDescent="0.25">
      <c r="A4852" s="91">
        <v>90371</v>
      </c>
      <c r="B4852" s="198" t="s">
        <v>4924</v>
      </c>
      <c r="C4852" s="198" t="s">
        <v>143</v>
      </c>
      <c r="D4852" s="199">
        <v>32.03</v>
      </c>
    </row>
    <row r="4853" spans="1:4" ht="13.5" x14ac:dyDescent="0.25">
      <c r="A4853" s="91">
        <v>94489</v>
      </c>
      <c r="B4853" s="198" t="s">
        <v>4925</v>
      </c>
      <c r="C4853" s="198" t="s">
        <v>143</v>
      </c>
      <c r="D4853" s="199">
        <v>32.44</v>
      </c>
    </row>
    <row r="4854" spans="1:4" ht="13.5" x14ac:dyDescent="0.25">
      <c r="A4854" s="91">
        <v>94490</v>
      </c>
      <c r="B4854" s="198" t="s">
        <v>4926</v>
      </c>
      <c r="C4854" s="198" t="s">
        <v>143</v>
      </c>
      <c r="D4854" s="199">
        <v>48.29</v>
      </c>
    </row>
    <row r="4855" spans="1:4" ht="13.5" x14ac:dyDescent="0.25">
      <c r="A4855" s="91">
        <v>94491</v>
      </c>
      <c r="B4855" s="198" t="s">
        <v>4927</v>
      </c>
      <c r="C4855" s="198" t="s">
        <v>143</v>
      </c>
      <c r="D4855" s="199">
        <v>65.75</v>
      </c>
    </row>
    <row r="4856" spans="1:4" ht="13.5" x14ac:dyDescent="0.25">
      <c r="A4856" s="91">
        <v>94492</v>
      </c>
      <c r="B4856" s="198" t="s">
        <v>4928</v>
      </c>
      <c r="C4856" s="198" t="s">
        <v>143</v>
      </c>
      <c r="D4856" s="199">
        <v>67.63</v>
      </c>
    </row>
    <row r="4857" spans="1:4" ht="13.5" x14ac:dyDescent="0.25">
      <c r="A4857" s="91">
        <v>94493</v>
      </c>
      <c r="B4857" s="198" t="s">
        <v>4929</v>
      </c>
      <c r="C4857" s="198" t="s">
        <v>143</v>
      </c>
      <c r="D4857" s="199">
        <v>123.93</v>
      </c>
    </row>
    <row r="4858" spans="1:4" ht="13.5" x14ac:dyDescent="0.25">
      <c r="A4858" s="91">
        <v>94495</v>
      </c>
      <c r="B4858" s="198" t="s">
        <v>4930</v>
      </c>
      <c r="C4858" s="198" t="s">
        <v>143</v>
      </c>
      <c r="D4858" s="199">
        <v>57.71</v>
      </c>
    </row>
    <row r="4859" spans="1:4" ht="13.5" x14ac:dyDescent="0.25">
      <c r="A4859" s="91">
        <v>94496</v>
      </c>
      <c r="B4859" s="198" t="s">
        <v>4931</v>
      </c>
      <c r="C4859" s="198" t="s">
        <v>143</v>
      </c>
      <c r="D4859" s="199">
        <v>78.61</v>
      </c>
    </row>
    <row r="4860" spans="1:4" ht="13.5" x14ac:dyDescent="0.25">
      <c r="A4860" s="91">
        <v>94497</v>
      </c>
      <c r="B4860" s="198" t="s">
        <v>4932</v>
      </c>
      <c r="C4860" s="198" t="s">
        <v>143</v>
      </c>
      <c r="D4860" s="199">
        <v>99.6</v>
      </c>
    </row>
    <row r="4861" spans="1:4" ht="13.5" x14ac:dyDescent="0.25">
      <c r="A4861" s="91">
        <v>94498</v>
      </c>
      <c r="B4861" s="198" t="s">
        <v>4933</v>
      </c>
      <c r="C4861" s="198" t="s">
        <v>143</v>
      </c>
      <c r="D4861" s="199">
        <v>137.4</v>
      </c>
    </row>
    <row r="4862" spans="1:4" ht="13.5" x14ac:dyDescent="0.25">
      <c r="A4862" s="91">
        <v>94499</v>
      </c>
      <c r="B4862" s="198" t="s">
        <v>4934</v>
      </c>
      <c r="C4862" s="198" t="s">
        <v>143</v>
      </c>
      <c r="D4862" s="199">
        <v>272.70999999999998</v>
      </c>
    </row>
    <row r="4863" spans="1:4" ht="13.5" x14ac:dyDescent="0.25">
      <c r="A4863" s="91">
        <v>94500</v>
      </c>
      <c r="B4863" s="198" t="s">
        <v>4935</v>
      </c>
      <c r="C4863" s="198" t="s">
        <v>143</v>
      </c>
      <c r="D4863" s="199">
        <v>331.06</v>
      </c>
    </row>
    <row r="4864" spans="1:4" ht="13.5" x14ac:dyDescent="0.25">
      <c r="A4864" s="91">
        <v>94501</v>
      </c>
      <c r="B4864" s="198" t="s">
        <v>4936</v>
      </c>
      <c r="C4864" s="198" t="s">
        <v>143</v>
      </c>
      <c r="D4864" s="199">
        <v>667.18</v>
      </c>
    </row>
    <row r="4865" spans="1:4" ht="13.5" x14ac:dyDescent="0.25">
      <c r="A4865" s="91">
        <v>94792</v>
      </c>
      <c r="B4865" s="198" t="s">
        <v>4937</v>
      </c>
      <c r="C4865" s="198" t="s">
        <v>143</v>
      </c>
      <c r="D4865" s="199">
        <v>107.95</v>
      </c>
    </row>
    <row r="4866" spans="1:4" ht="13.5" x14ac:dyDescent="0.25">
      <c r="A4866" s="91">
        <v>94793</v>
      </c>
      <c r="B4866" s="198" t="s">
        <v>4938</v>
      </c>
      <c r="C4866" s="198" t="s">
        <v>143</v>
      </c>
      <c r="D4866" s="199">
        <v>147.78</v>
      </c>
    </row>
    <row r="4867" spans="1:4" ht="13.5" x14ac:dyDescent="0.25">
      <c r="A4867" s="91">
        <v>94794</v>
      </c>
      <c r="B4867" s="198" t="s">
        <v>4939</v>
      </c>
      <c r="C4867" s="198" t="s">
        <v>143</v>
      </c>
      <c r="D4867" s="199">
        <v>156.83000000000001</v>
      </c>
    </row>
    <row r="4868" spans="1:4" ht="13.5" x14ac:dyDescent="0.25">
      <c r="A4868" s="91">
        <v>94795</v>
      </c>
      <c r="B4868" s="198" t="s">
        <v>4940</v>
      </c>
      <c r="C4868" s="198" t="s">
        <v>143</v>
      </c>
      <c r="D4868" s="199">
        <v>29.75</v>
      </c>
    </row>
    <row r="4869" spans="1:4" ht="13.5" x14ac:dyDescent="0.25">
      <c r="A4869" s="91">
        <v>94796</v>
      </c>
      <c r="B4869" s="198" t="s">
        <v>4941</v>
      </c>
      <c r="C4869" s="198" t="s">
        <v>143</v>
      </c>
      <c r="D4869" s="199">
        <v>34.83</v>
      </c>
    </row>
    <row r="4870" spans="1:4" ht="13.5" x14ac:dyDescent="0.25">
      <c r="A4870" s="91">
        <v>94797</v>
      </c>
      <c r="B4870" s="198" t="s">
        <v>4942</v>
      </c>
      <c r="C4870" s="198" t="s">
        <v>143</v>
      </c>
      <c r="D4870" s="199">
        <v>70.08</v>
      </c>
    </row>
    <row r="4871" spans="1:4" ht="13.5" x14ac:dyDescent="0.25">
      <c r="A4871" s="91">
        <v>94798</v>
      </c>
      <c r="B4871" s="198" t="s">
        <v>4943</v>
      </c>
      <c r="C4871" s="198" t="s">
        <v>143</v>
      </c>
      <c r="D4871" s="199">
        <v>115.13</v>
      </c>
    </row>
    <row r="4872" spans="1:4" ht="13.5" x14ac:dyDescent="0.25">
      <c r="A4872" s="91">
        <v>94799</v>
      </c>
      <c r="B4872" s="198" t="s">
        <v>4944</v>
      </c>
      <c r="C4872" s="198" t="s">
        <v>143</v>
      </c>
      <c r="D4872" s="199">
        <v>141.72999999999999</v>
      </c>
    </row>
    <row r="4873" spans="1:4" ht="13.5" x14ac:dyDescent="0.25">
      <c r="A4873" s="91">
        <v>94800</v>
      </c>
      <c r="B4873" s="198" t="s">
        <v>4945</v>
      </c>
      <c r="C4873" s="198" t="s">
        <v>143</v>
      </c>
      <c r="D4873" s="199">
        <v>182</v>
      </c>
    </row>
    <row r="4874" spans="1:4" ht="13.5" x14ac:dyDescent="0.25">
      <c r="A4874" s="91">
        <v>95248</v>
      </c>
      <c r="B4874" s="198" t="s">
        <v>4946</v>
      </c>
      <c r="C4874" s="198" t="s">
        <v>143</v>
      </c>
      <c r="D4874" s="199">
        <v>48.94</v>
      </c>
    </row>
    <row r="4875" spans="1:4" ht="13.5" x14ac:dyDescent="0.25">
      <c r="A4875" s="91">
        <v>95249</v>
      </c>
      <c r="B4875" s="198" t="s">
        <v>4947</v>
      </c>
      <c r="C4875" s="198" t="s">
        <v>143</v>
      </c>
      <c r="D4875" s="199">
        <v>57.81</v>
      </c>
    </row>
    <row r="4876" spans="1:4" ht="13.5" x14ac:dyDescent="0.25">
      <c r="A4876" s="91">
        <v>95250</v>
      </c>
      <c r="B4876" s="198" t="s">
        <v>4948</v>
      </c>
      <c r="C4876" s="198" t="s">
        <v>143</v>
      </c>
      <c r="D4876" s="199">
        <v>78.02</v>
      </c>
    </row>
    <row r="4877" spans="1:4" ht="13.5" x14ac:dyDescent="0.25">
      <c r="A4877" s="91">
        <v>95251</v>
      </c>
      <c r="B4877" s="198" t="s">
        <v>4949</v>
      </c>
      <c r="C4877" s="198" t="s">
        <v>143</v>
      </c>
      <c r="D4877" s="199">
        <v>115.32</v>
      </c>
    </row>
    <row r="4878" spans="1:4" ht="13.5" x14ac:dyDescent="0.25">
      <c r="A4878" s="91">
        <v>95252</v>
      </c>
      <c r="B4878" s="198" t="s">
        <v>4950</v>
      </c>
      <c r="C4878" s="198" t="s">
        <v>143</v>
      </c>
      <c r="D4878" s="199">
        <v>15.31</v>
      </c>
    </row>
    <row r="4879" spans="1:4" ht="13.5" x14ac:dyDescent="0.25">
      <c r="A4879" s="91">
        <v>95253</v>
      </c>
      <c r="B4879" s="198" t="s">
        <v>4951</v>
      </c>
      <c r="C4879" s="198" t="s">
        <v>143</v>
      </c>
      <c r="D4879" s="199">
        <v>212.45</v>
      </c>
    </row>
    <row r="4880" spans="1:4" ht="13.5" x14ac:dyDescent="0.25">
      <c r="A4880" s="91">
        <v>99619</v>
      </c>
      <c r="B4880" s="198" t="s">
        <v>4952</v>
      </c>
      <c r="C4880" s="198" t="s">
        <v>143</v>
      </c>
      <c r="D4880" s="199">
        <v>80.55</v>
      </c>
    </row>
    <row r="4881" spans="1:4" ht="13.5" x14ac:dyDescent="0.25">
      <c r="A4881" s="91">
        <v>99620</v>
      </c>
      <c r="B4881" s="198" t="s">
        <v>4953</v>
      </c>
      <c r="C4881" s="198" t="s">
        <v>143</v>
      </c>
      <c r="D4881" s="199">
        <v>109.41</v>
      </c>
    </row>
    <row r="4882" spans="1:4" ht="13.5" x14ac:dyDescent="0.25">
      <c r="A4882" s="91">
        <v>99621</v>
      </c>
      <c r="B4882" s="198" t="s">
        <v>4954</v>
      </c>
      <c r="C4882" s="198" t="s">
        <v>143</v>
      </c>
      <c r="D4882" s="199">
        <v>162.77000000000001</v>
      </c>
    </row>
    <row r="4883" spans="1:4" ht="13.5" x14ac:dyDescent="0.25">
      <c r="A4883" s="91">
        <v>99622</v>
      </c>
      <c r="B4883" s="198" t="s">
        <v>4955</v>
      </c>
      <c r="C4883" s="198" t="s">
        <v>143</v>
      </c>
      <c r="D4883" s="199">
        <v>183.7</v>
      </c>
    </row>
    <row r="4884" spans="1:4" ht="13.5" x14ac:dyDescent="0.25">
      <c r="A4884" s="91">
        <v>99623</v>
      </c>
      <c r="B4884" s="198" t="s">
        <v>4956</v>
      </c>
      <c r="C4884" s="198" t="s">
        <v>143</v>
      </c>
      <c r="D4884" s="199">
        <v>255.93</v>
      </c>
    </row>
    <row r="4885" spans="1:4" ht="13.5" x14ac:dyDescent="0.25">
      <c r="A4885" s="91">
        <v>99624</v>
      </c>
      <c r="B4885" s="198" t="s">
        <v>4957</v>
      </c>
      <c r="C4885" s="198" t="s">
        <v>143</v>
      </c>
      <c r="D4885" s="199">
        <v>364.43</v>
      </c>
    </row>
    <row r="4886" spans="1:4" ht="13.5" x14ac:dyDescent="0.25">
      <c r="A4886" s="91">
        <v>99625</v>
      </c>
      <c r="B4886" s="198" t="s">
        <v>4958</v>
      </c>
      <c r="C4886" s="198" t="s">
        <v>143</v>
      </c>
      <c r="D4886" s="199">
        <v>500.46</v>
      </c>
    </row>
    <row r="4887" spans="1:4" ht="13.5" x14ac:dyDescent="0.25">
      <c r="A4887" s="91">
        <v>99626</v>
      </c>
      <c r="B4887" s="198" t="s">
        <v>4959</v>
      </c>
      <c r="C4887" s="198" t="s">
        <v>143</v>
      </c>
      <c r="D4887" s="199">
        <v>768.38</v>
      </c>
    </row>
    <row r="4888" spans="1:4" ht="13.5" x14ac:dyDescent="0.25">
      <c r="A4888" s="91">
        <v>99627</v>
      </c>
      <c r="B4888" s="198" t="s">
        <v>4960</v>
      </c>
      <c r="C4888" s="198" t="s">
        <v>143</v>
      </c>
      <c r="D4888" s="199">
        <v>48.68</v>
      </c>
    </row>
    <row r="4889" spans="1:4" ht="13.5" x14ac:dyDescent="0.25">
      <c r="A4889" s="91">
        <v>99628</v>
      </c>
      <c r="B4889" s="198" t="s">
        <v>4961</v>
      </c>
      <c r="C4889" s="198" t="s">
        <v>143</v>
      </c>
      <c r="D4889" s="199">
        <v>53.58</v>
      </c>
    </row>
    <row r="4890" spans="1:4" ht="13.5" x14ac:dyDescent="0.25">
      <c r="A4890" s="91">
        <v>99629</v>
      </c>
      <c r="B4890" s="198" t="s">
        <v>4962</v>
      </c>
      <c r="C4890" s="198" t="s">
        <v>143</v>
      </c>
      <c r="D4890" s="199">
        <v>59.92</v>
      </c>
    </row>
    <row r="4891" spans="1:4" ht="13.5" x14ac:dyDescent="0.25">
      <c r="A4891" s="91">
        <v>99630</v>
      </c>
      <c r="B4891" s="198" t="s">
        <v>4963</v>
      </c>
      <c r="C4891" s="198" t="s">
        <v>143</v>
      </c>
      <c r="D4891" s="199">
        <v>88.85</v>
      </c>
    </row>
    <row r="4892" spans="1:4" ht="13.5" x14ac:dyDescent="0.25">
      <c r="A4892" s="91">
        <v>99631</v>
      </c>
      <c r="B4892" s="198" t="s">
        <v>4964</v>
      </c>
      <c r="C4892" s="198" t="s">
        <v>143</v>
      </c>
      <c r="D4892" s="199">
        <v>103.82</v>
      </c>
    </row>
    <row r="4893" spans="1:4" ht="13.5" x14ac:dyDescent="0.25">
      <c r="A4893" s="91">
        <v>99632</v>
      </c>
      <c r="B4893" s="198" t="s">
        <v>4965</v>
      </c>
      <c r="C4893" s="198" t="s">
        <v>143</v>
      </c>
      <c r="D4893" s="199">
        <v>149.11000000000001</v>
      </c>
    </row>
    <row r="4894" spans="1:4" ht="13.5" x14ac:dyDescent="0.25">
      <c r="A4894" s="91">
        <v>99633</v>
      </c>
      <c r="B4894" s="198" t="s">
        <v>4966</v>
      </c>
      <c r="C4894" s="198" t="s">
        <v>143</v>
      </c>
      <c r="D4894" s="199">
        <v>317.70999999999998</v>
      </c>
    </row>
    <row r="4895" spans="1:4" ht="13.5" x14ac:dyDescent="0.25">
      <c r="A4895" s="91">
        <v>99634</v>
      </c>
      <c r="B4895" s="198" t="s">
        <v>4967</v>
      </c>
      <c r="C4895" s="198" t="s">
        <v>143</v>
      </c>
      <c r="D4895" s="199">
        <v>538.44000000000005</v>
      </c>
    </row>
    <row r="4896" spans="1:4" ht="13.5" x14ac:dyDescent="0.25">
      <c r="A4896" s="91">
        <v>99635</v>
      </c>
      <c r="B4896" s="198" t="s">
        <v>4968</v>
      </c>
      <c r="C4896" s="198" t="s">
        <v>143</v>
      </c>
      <c r="D4896" s="199">
        <v>286.85000000000002</v>
      </c>
    </row>
    <row r="4897" spans="1:4" ht="13.5" x14ac:dyDescent="0.25">
      <c r="A4897" s="91">
        <v>103008</v>
      </c>
      <c r="B4897" s="198" t="s">
        <v>4969</v>
      </c>
      <c r="C4897" s="198" t="s">
        <v>143</v>
      </c>
      <c r="D4897" s="199">
        <v>65.55</v>
      </c>
    </row>
    <row r="4898" spans="1:4" ht="13.5" x14ac:dyDescent="0.25">
      <c r="A4898" s="91">
        <v>103009</v>
      </c>
      <c r="B4898" s="198" t="s">
        <v>4970</v>
      </c>
      <c r="C4898" s="198" t="s">
        <v>143</v>
      </c>
      <c r="D4898" s="199">
        <v>234.52</v>
      </c>
    </row>
    <row r="4899" spans="1:4" ht="13.5" x14ac:dyDescent="0.25">
      <c r="A4899" s="91">
        <v>103010</v>
      </c>
      <c r="B4899" s="198" t="s">
        <v>4971</v>
      </c>
      <c r="C4899" s="198" t="s">
        <v>143</v>
      </c>
      <c r="D4899" s="199">
        <v>49.71</v>
      </c>
    </row>
    <row r="4900" spans="1:4" ht="13.5" x14ac:dyDescent="0.25">
      <c r="A4900" s="91">
        <v>103011</v>
      </c>
      <c r="B4900" s="198" t="s">
        <v>4972</v>
      </c>
      <c r="C4900" s="198" t="s">
        <v>143</v>
      </c>
      <c r="D4900" s="199">
        <v>55.61</v>
      </c>
    </row>
    <row r="4901" spans="1:4" ht="13.5" x14ac:dyDescent="0.25">
      <c r="A4901" s="91">
        <v>103012</v>
      </c>
      <c r="B4901" s="198" t="s">
        <v>4973</v>
      </c>
      <c r="C4901" s="198" t="s">
        <v>143</v>
      </c>
      <c r="D4901" s="199">
        <v>87.45</v>
      </c>
    </row>
    <row r="4902" spans="1:4" ht="13.5" x14ac:dyDescent="0.25">
      <c r="A4902" s="91">
        <v>103013</v>
      </c>
      <c r="B4902" s="198" t="s">
        <v>4974</v>
      </c>
      <c r="C4902" s="198" t="s">
        <v>143</v>
      </c>
      <c r="D4902" s="199">
        <v>94.47</v>
      </c>
    </row>
    <row r="4903" spans="1:4" ht="13.5" x14ac:dyDescent="0.25">
      <c r="A4903" s="91">
        <v>103014</v>
      </c>
      <c r="B4903" s="198" t="s">
        <v>4975</v>
      </c>
      <c r="C4903" s="198" t="s">
        <v>143</v>
      </c>
      <c r="D4903" s="199">
        <v>141.63999999999999</v>
      </c>
    </row>
    <row r="4904" spans="1:4" ht="13.5" x14ac:dyDescent="0.25">
      <c r="A4904" s="91">
        <v>103015</v>
      </c>
      <c r="B4904" s="198" t="s">
        <v>4976</v>
      </c>
      <c r="C4904" s="198" t="s">
        <v>143</v>
      </c>
      <c r="D4904" s="199">
        <v>249.4</v>
      </c>
    </row>
    <row r="4905" spans="1:4" ht="13.5" x14ac:dyDescent="0.25">
      <c r="A4905" s="91">
        <v>103016</v>
      </c>
      <c r="B4905" s="198" t="s">
        <v>4977</v>
      </c>
      <c r="C4905" s="198" t="s">
        <v>143</v>
      </c>
      <c r="D4905" s="199">
        <v>340.57</v>
      </c>
    </row>
    <row r="4906" spans="1:4" ht="13.5" x14ac:dyDescent="0.25">
      <c r="A4906" s="91">
        <v>103017</v>
      </c>
      <c r="B4906" s="198" t="s">
        <v>4978</v>
      </c>
      <c r="C4906" s="198" t="s">
        <v>143</v>
      </c>
      <c r="D4906" s="199">
        <v>592.58000000000004</v>
      </c>
    </row>
    <row r="4907" spans="1:4" ht="13.5" x14ac:dyDescent="0.25">
      <c r="A4907" s="91">
        <v>103018</v>
      </c>
      <c r="B4907" s="198" t="s">
        <v>4979</v>
      </c>
      <c r="C4907" s="198" t="s">
        <v>143</v>
      </c>
      <c r="D4907" s="199">
        <v>234.93</v>
      </c>
    </row>
    <row r="4908" spans="1:4" ht="13.5" x14ac:dyDescent="0.25">
      <c r="A4908" s="91">
        <v>103019</v>
      </c>
      <c r="B4908" s="198" t="s">
        <v>4980</v>
      </c>
      <c r="C4908" s="198" t="s">
        <v>143</v>
      </c>
      <c r="D4908" s="199">
        <v>237.2</v>
      </c>
    </row>
    <row r="4909" spans="1:4" ht="13.5" x14ac:dyDescent="0.25">
      <c r="A4909" s="91">
        <v>103029</v>
      </c>
      <c r="B4909" s="198" t="s">
        <v>4981</v>
      </c>
      <c r="C4909" s="198" t="s">
        <v>143</v>
      </c>
      <c r="D4909" s="199">
        <v>42.63</v>
      </c>
    </row>
    <row r="4910" spans="1:4" ht="13.5" x14ac:dyDescent="0.25">
      <c r="A4910" s="91">
        <v>103036</v>
      </c>
      <c r="B4910" s="198" t="s">
        <v>4982</v>
      </c>
      <c r="C4910" s="198" t="s">
        <v>143</v>
      </c>
      <c r="D4910" s="199">
        <v>25.76</v>
      </c>
    </row>
    <row r="4911" spans="1:4" ht="13.5" x14ac:dyDescent="0.25">
      <c r="A4911" s="91">
        <v>103037</v>
      </c>
      <c r="B4911" s="198" t="s">
        <v>4983</v>
      </c>
      <c r="C4911" s="198" t="s">
        <v>143</v>
      </c>
      <c r="D4911" s="199">
        <v>50.71</v>
      </c>
    </row>
    <row r="4912" spans="1:4" ht="13.5" x14ac:dyDescent="0.25">
      <c r="A4912" s="91">
        <v>103038</v>
      </c>
      <c r="B4912" s="198" t="s">
        <v>4984</v>
      </c>
      <c r="C4912" s="198" t="s">
        <v>143</v>
      </c>
      <c r="D4912" s="199">
        <v>67.86</v>
      </c>
    </row>
    <row r="4913" spans="1:4" ht="13.5" x14ac:dyDescent="0.25">
      <c r="A4913" s="91">
        <v>103039</v>
      </c>
      <c r="B4913" s="198" t="s">
        <v>4985</v>
      </c>
      <c r="C4913" s="198" t="s">
        <v>143</v>
      </c>
      <c r="D4913" s="199">
        <v>73.72</v>
      </c>
    </row>
    <row r="4914" spans="1:4" ht="13.5" x14ac:dyDescent="0.25">
      <c r="A4914" s="91">
        <v>103040</v>
      </c>
      <c r="B4914" s="198" t="s">
        <v>4986</v>
      </c>
      <c r="C4914" s="198" t="s">
        <v>143</v>
      </c>
      <c r="D4914" s="199">
        <v>109.73</v>
      </c>
    </row>
    <row r="4915" spans="1:4" ht="13.5" x14ac:dyDescent="0.25">
      <c r="A4915" s="91">
        <v>103041</v>
      </c>
      <c r="B4915" s="198" t="s">
        <v>4987</v>
      </c>
      <c r="C4915" s="198" t="s">
        <v>143</v>
      </c>
      <c r="D4915" s="199">
        <v>21.43</v>
      </c>
    </row>
    <row r="4916" spans="1:4" ht="13.5" x14ac:dyDescent="0.25">
      <c r="A4916" s="91">
        <v>103042</v>
      </c>
      <c r="B4916" s="198" t="s">
        <v>4988</v>
      </c>
      <c r="C4916" s="198" t="s">
        <v>143</v>
      </c>
      <c r="D4916" s="199">
        <v>26.43</v>
      </c>
    </row>
    <row r="4917" spans="1:4" ht="13.5" x14ac:dyDescent="0.25">
      <c r="A4917" s="91">
        <v>103043</v>
      </c>
      <c r="B4917" s="198" t="s">
        <v>4989</v>
      </c>
      <c r="C4917" s="198" t="s">
        <v>143</v>
      </c>
      <c r="D4917" s="199">
        <v>24.78</v>
      </c>
    </row>
    <row r="4918" spans="1:4" ht="13.5" x14ac:dyDescent="0.25">
      <c r="A4918" s="91">
        <v>103044</v>
      </c>
      <c r="B4918" s="198" t="s">
        <v>4990</v>
      </c>
      <c r="C4918" s="198" t="s">
        <v>143</v>
      </c>
      <c r="D4918" s="199">
        <v>33.4</v>
      </c>
    </row>
    <row r="4919" spans="1:4" ht="13.5" x14ac:dyDescent="0.25">
      <c r="A4919" s="91">
        <v>103045</v>
      </c>
      <c r="B4919" s="198" t="s">
        <v>4991</v>
      </c>
      <c r="C4919" s="198" t="s">
        <v>143</v>
      </c>
      <c r="D4919" s="199">
        <v>10.43</v>
      </c>
    </row>
    <row r="4920" spans="1:4" ht="13.5" x14ac:dyDescent="0.25">
      <c r="A4920" s="91">
        <v>103046</v>
      </c>
      <c r="B4920" s="198" t="s">
        <v>4992</v>
      </c>
      <c r="C4920" s="198" t="s">
        <v>143</v>
      </c>
      <c r="D4920" s="199">
        <v>25.02</v>
      </c>
    </row>
    <row r="4921" spans="1:4" ht="13.5" x14ac:dyDescent="0.25">
      <c r="A4921" s="91">
        <v>103047</v>
      </c>
      <c r="B4921" s="198" t="s">
        <v>4993</v>
      </c>
      <c r="C4921" s="198" t="s">
        <v>143</v>
      </c>
      <c r="D4921" s="199">
        <v>26.24</v>
      </c>
    </row>
    <row r="4922" spans="1:4" ht="13.5" x14ac:dyDescent="0.25">
      <c r="A4922" s="91">
        <v>103048</v>
      </c>
      <c r="B4922" s="198" t="s">
        <v>4994</v>
      </c>
      <c r="C4922" s="198" t="s">
        <v>143</v>
      </c>
      <c r="D4922" s="199">
        <v>19.600000000000001</v>
      </c>
    </row>
    <row r="4923" spans="1:4" ht="13.5" x14ac:dyDescent="0.25">
      <c r="A4923" s="91">
        <v>103049</v>
      </c>
      <c r="B4923" s="198" t="s">
        <v>4995</v>
      </c>
      <c r="C4923" s="198" t="s">
        <v>143</v>
      </c>
      <c r="D4923" s="199">
        <v>21.37</v>
      </c>
    </row>
    <row r="4924" spans="1:4" ht="13.5" x14ac:dyDescent="0.25">
      <c r="A4924" s="91">
        <v>103050</v>
      </c>
      <c r="B4924" s="198" t="s">
        <v>4996</v>
      </c>
      <c r="C4924" s="198" t="s">
        <v>143</v>
      </c>
      <c r="D4924" s="199">
        <v>24.88</v>
      </c>
    </row>
    <row r="4925" spans="1:4" ht="13.5" x14ac:dyDescent="0.25">
      <c r="A4925" s="91">
        <v>103051</v>
      </c>
      <c r="B4925" s="198" t="s">
        <v>4997</v>
      </c>
      <c r="C4925" s="198" t="s">
        <v>143</v>
      </c>
      <c r="D4925" s="199">
        <v>30.37</v>
      </c>
    </row>
    <row r="4926" spans="1:4" ht="13.5" x14ac:dyDescent="0.25">
      <c r="A4926" s="91">
        <v>103052</v>
      </c>
      <c r="B4926" s="198" t="s">
        <v>4998</v>
      </c>
      <c r="C4926" s="198" t="s">
        <v>143</v>
      </c>
      <c r="D4926" s="199">
        <v>41.28</v>
      </c>
    </row>
    <row r="4927" spans="1:4" ht="13.5" x14ac:dyDescent="0.25">
      <c r="A4927" s="91">
        <v>95634</v>
      </c>
      <c r="B4927" s="198" t="s">
        <v>4999</v>
      </c>
      <c r="C4927" s="198" t="s">
        <v>143</v>
      </c>
      <c r="D4927" s="199">
        <v>170.38</v>
      </c>
    </row>
    <row r="4928" spans="1:4" ht="13.5" x14ac:dyDescent="0.25">
      <c r="A4928" s="91">
        <v>95635</v>
      </c>
      <c r="B4928" s="198" t="s">
        <v>5000</v>
      </c>
      <c r="C4928" s="198" t="s">
        <v>143</v>
      </c>
      <c r="D4928" s="199">
        <v>183.96</v>
      </c>
    </row>
    <row r="4929" spans="1:4" ht="13.5" x14ac:dyDescent="0.25">
      <c r="A4929" s="91">
        <v>95636</v>
      </c>
      <c r="B4929" s="198" t="s">
        <v>5001</v>
      </c>
      <c r="C4929" s="198" t="s">
        <v>143</v>
      </c>
      <c r="D4929" s="199">
        <v>365.14</v>
      </c>
    </row>
    <row r="4930" spans="1:4" ht="13.5" x14ac:dyDescent="0.25">
      <c r="A4930" s="91">
        <v>95637</v>
      </c>
      <c r="B4930" s="198" t="s">
        <v>5002</v>
      </c>
      <c r="C4930" s="198" t="s">
        <v>143</v>
      </c>
      <c r="D4930" s="199">
        <v>564.82000000000005</v>
      </c>
    </row>
    <row r="4931" spans="1:4" ht="13.5" x14ac:dyDescent="0.25">
      <c r="A4931" s="91">
        <v>95638</v>
      </c>
      <c r="B4931" s="198" t="s">
        <v>5003</v>
      </c>
      <c r="C4931" s="198" t="s">
        <v>143</v>
      </c>
      <c r="D4931" s="199">
        <v>685.61</v>
      </c>
    </row>
    <row r="4932" spans="1:4" ht="13.5" x14ac:dyDescent="0.25">
      <c r="A4932" s="91">
        <v>95639</v>
      </c>
      <c r="B4932" s="198" t="s">
        <v>5004</v>
      </c>
      <c r="C4932" s="198" t="s">
        <v>143</v>
      </c>
      <c r="D4932" s="199">
        <v>878.64</v>
      </c>
    </row>
    <row r="4933" spans="1:4" ht="13.5" x14ac:dyDescent="0.25">
      <c r="A4933" s="91">
        <v>95641</v>
      </c>
      <c r="B4933" s="198" t="s">
        <v>5005</v>
      </c>
      <c r="C4933" s="198" t="s">
        <v>143</v>
      </c>
      <c r="D4933" s="199">
        <v>305.08</v>
      </c>
    </row>
    <row r="4934" spans="1:4" ht="13.5" x14ac:dyDescent="0.25">
      <c r="A4934" s="91">
        <v>95642</v>
      </c>
      <c r="B4934" s="198" t="s">
        <v>5006</v>
      </c>
      <c r="C4934" s="198" t="s">
        <v>143</v>
      </c>
      <c r="D4934" s="199">
        <v>450.86</v>
      </c>
    </row>
    <row r="4935" spans="1:4" ht="13.5" x14ac:dyDescent="0.25">
      <c r="A4935" s="91">
        <v>95643</v>
      </c>
      <c r="B4935" s="198" t="s">
        <v>5007</v>
      </c>
      <c r="C4935" s="198" t="s">
        <v>143</v>
      </c>
      <c r="D4935" s="199">
        <v>590.04999999999995</v>
      </c>
    </row>
    <row r="4936" spans="1:4" ht="13.5" x14ac:dyDescent="0.25">
      <c r="A4936" s="91">
        <v>95644</v>
      </c>
      <c r="B4936" s="198" t="s">
        <v>5008</v>
      </c>
      <c r="C4936" s="198" t="s">
        <v>143</v>
      </c>
      <c r="D4936" s="199">
        <v>222.64</v>
      </c>
    </row>
    <row r="4937" spans="1:4" ht="13.5" x14ac:dyDescent="0.25">
      <c r="A4937" s="91">
        <v>95645</v>
      </c>
      <c r="B4937" s="198" t="s">
        <v>5009</v>
      </c>
      <c r="C4937" s="198" t="s">
        <v>143</v>
      </c>
      <c r="D4937" s="199">
        <v>408.06</v>
      </c>
    </row>
    <row r="4938" spans="1:4" ht="13.5" x14ac:dyDescent="0.25">
      <c r="A4938" s="91">
        <v>95646</v>
      </c>
      <c r="B4938" s="198" t="s">
        <v>5010</v>
      </c>
      <c r="C4938" s="198" t="s">
        <v>143</v>
      </c>
      <c r="D4938" s="199">
        <v>608.01</v>
      </c>
    </row>
    <row r="4939" spans="1:4" ht="13.5" x14ac:dyDescent="0.25">
      <c r="A4939" s="91">
        <v>95647</v>
      </c>
      <c r="B4939" s="198" t="s">
        <v>5011</v>
      </c>
      <c r="C4939" s="198" t="s">
        <v>143</v>
      </c>
      <c r="D4939" s="199">
        <v>797.47</v>
      </c>
    </row>
    <row r="4940" spans="1:4" ht="13.5" x14ac:dyDescent="0.25">
      <c r="A4940" s="91">
        <v>95673</v>
      </c>
      <c r="B4940" s="198" t="s">
        <v>5012</v>
      </c>
      <c r="C4940" s="198" t="s">
        <v>143</v>
      </c>
      <c r="D4940" s="199">
        <v>116.33</v>
      </c>
    </row>
    <row r="4941" spans="1:4" ht="13.5" x14ac:dyDescent="0.25">
      <c r="A4941" s="91">
        <v>95674</v>
      </c>
      <c r="B4941" s="198" t="s">
        <v>5013</v>
      </c>
      <c r="C4941" s="198" t="s">
        <v>143</v>
      </c>
      <c r="D4941" s="199">
        <v>123.27</v>
      </c>
    </row>
    <row r="4942" spans="1:4" ht="13.5" x14ac:dyDescent="0.25">
      <c r="A4942" s="91">
        <v>95675</v>
      </c>
      <c r="B4942" s="198" t="s">
        <v>5014</v>
      </c>
      <c r="C4942" s="198" t="s">
        <v>143</v>
      </c>
      <c r="D4942" s="199">
        <v>150.33000000000001</v>
      </c>
    </row>
    <row r="4943" spans="1:4" ht="13.5" x14ac:dyDescent="0.25">
      <c r="A4943" s="91">
        <v>95676</v>
      </c>
      <c r="B4943" s="198" t="s">
        <v>5015</v>
      </c>
      <c r="C4943" s="198" t="s">
        <v>143</v>
      </c>
      <c r="D4943" s="199">
        <v>71.3</v>
      </c>
    </row>
    <row r="4944" spans="1:4" ht="13.5" x14ac:dyDescent="0.25">
      <c r="A4944" s="91">
        <v>97741</v>
      </c>
      <c r="B4944" s="198" t="s">
        <v>5016</v>
      </c>
      <c r="C4944" s="198" t="s">
        <v>143</v>
      </c>
      <c r="D4944" s="199">
        <v>170.6</v>
      </c>
    </row>
    <row r="4945" spans="1:4" ht="13.5" x14ac:dyDescent="0.25">
      <c r="A4945" s="91">
        <v>90436</v>
      </c>
      <c r="B4945" s="198" t="s">
        <v>5017</v>
      </c>
      <c r="C4945" s="198" t="s">
        <v>143</v>
      </c>
      <c r="D4945" s="199">
        <v>14.9</v>
      </c>
    </row>
    <row r="4946" spans="1:4" ht="13.5" x14ac:dyDescent="0.25">
      <c r="A4946" s="91">
        <v>90437</v>
      </c>
      <c r="B4946" s="198" t="s">
        <v>5018</v>
      </c>
      <c r="C4946" s="198" t="s">
        <v>143</v>
      </c>
      <c r="D4946" s="199">
        <v>36.200000000000003</v>
      </c>
    </row>
    <row r="4947" spans="1:4" ht="13.5" x14ac:dyDescent="0.25">
      <c r="A4947" s="91">
        <v>90438</v>
      </c>
      <c r="B4947" s="198" t="s">
        <v>5019</v>
      </c>
      <c r="C4947" s="198" t="s">
        <v>143</v>
      </c>
      <c r="D4947" s="199">
        <v>51.87</v>
      </c>
    </row>
    <row r="4948" spans="1:4" ht="13.5" x14ac:dyDescent="0.25">
      <c r="A4948" s="91">
        <v>90439</v>
      </c>
      <c r="B4948" s="198" t="s">
        <v>5020</v>
      </c>
      <c r="C4948" s="198" t="s">
        <v>143</v>
      </c>
      <c r="D4948" s="199">
        <v>63.91</v>
      </c>
    </row>
    <row r="4949" spans="1:4" ht="13.5" x14ac:dyDescent="0.25">
      <c r="A4949" s="91">
        <v>90440</v>
      </c>
      <c r="B4949" s="198" t="s">
        <v>5021</v>
      </c>
      <c r="C4949" s="198" t="s">
        <v>143</v>
      </c>
      <c r="D4949" s="199">
        <v>102.38</v>
      </c>
    </row>
    <row r="4950" spans="1:4" ht="13.5" x14ac:dyDescent="0.25">
      <c r="A4950" s="91">
        <v>90441</v>
      </c>
      <c r="B4950" s="198" t="s">
        <v>5022</v>
      </c>
      <c r="C4950" s="198" t="s">
        <v>143</v>
      </c>
      <c r="D4950" s="199">
        <v>130.76</v>
      </c>
    </row>
    <row r="4951" spans="1:4" ht="13.5" x14ac:dyDescent="0.25">
      <c r="A4951" s="91">
        <v>90443</v>
      </c>
      <c r="B4951" s="198" t="s">
        <v>5023</v>
      </c>
      <c r="C4951" s="198" t="s">
        <v>76</v>
      </c>
      <c r="D4951" s="199">
        <v>13.54</v>
      </c>
    </row>
    <row r="4952" spans="1:4" ht="13.5" x14ac:dyDescent="0.25">
      <c r="A4952" s="91">
        <v>90444</v>
      </c>
      <c r="B4952" s="198" t="s">
        <v>5024</v>
      </c>
      <c r="C4952" s="198" t="s">
        <v>76</v>
      </c>
      <c r="D4952" s="199">
        <v>27.43</v>
      </c>
    </row>
    <row r="4953" spans="1:4" ht="13.5" x14ac:dyDescent="0.25">
      <c r="A4953" s="91">
        <v>90445</v>
      </c>
      <c r="B4953" s="198" t="s">
        <v>5025</v>
      </c>
      <c r="C4953" s="198" t="s">
        <v>76</v>
      </c>
      <c r="D4953" s="199">
        <v>29.28</v>
      </c>
    </row>
    <row r="4954" spans="1:4" ht="13.5" x14ac:dyDescent="0.25">
      <c r="A4954" s="91">
        <v>90446</v>
      </c>
      <c r="B4954" s="198" t="s">
        <v>5026</v>
      </c>
      <c r="C4954" s="198" t="s">
        <v>76</v>
      </c>
      <c r="D4954" s="199">
        <v>31.81</v>
      </c>
    </row>
    <row r="4955" spans="1:4" ht="13.5" x14ac:dyDescent="0.25">
      <c r="A4955" s="91">
        <v>90447</v>
      </c>
      <c r="B4955" s="198" t="s">
        <v>5027</v>
      </c>
      <c r="C4955" s="198" t="s">
        <v>76</v>
      </c>
      <c r="D4955" s="199">
        <v>6.7</v>
      </c>
    </row>
    <row r="4956" spans="1:4" ht="13.5" x14ac:dyDescent="0.25">
      <c r="A4956" s="91">
        <v>90451</v>
      </c>
      <c r="B4956" s="198" t="s">
        <v>5028</v>
      </c>
      <c r="C4956" s="198" t="s">
        <v>143</v>
      </c>
      <c r="D4956" s="199">
        <v>4.7300000000000004</v>
      </c>
    </row>
    <row r="4957" spans="1:4" ht="13.5" x14ac:dyDescent="0.25">
      <c r="A4957" s="91">
        <v>90452</v>
      </c>
      <c r="B4957" s="198" t="s">
        <v>5029</v>
      </c>
      <c r="C4957" s="198" t="s">
        <v>143</v>
      </c>
      <c r="D4957" s="199">
        <v>20.98</v>
      </c>
    </row>
    <row r="4958" spans="1:4" ht="13.5" x14ac:dyDescent="0.25">
      <c r="A4958" s="91">
        <v>90453</v>
      </c>
      <c r="B4958" s="198" t="s">
        <v>5030</v>
      </c>
      <c r="C4958" s="198" t="s">
        <v>143</v>
      </c>
      <c r="D4958" s="199">
        <v>2.98</v>
      </c>
    </row>
    <row r="4959" spans="1:4" ht="13.5" x14ac:dyDescent="0.25">
      <c r="A4959" s="91">
        <v>90454</v>
      </c>
      <c r="B4959" s="198" t="s">
        <v>5031</v>
      </c>
      <c r="C4959" s="198" t="s">
        <v>143</v>
      </c>
      <c r="D4959" s="199">
        <v>5.35</v>
      </c>
    </row>
    <row r="4960" spans="1:4" ht="13.5" x14ac:dyDescent="0.25">
      <c r="A4960" s="91">
        <v>90455</v>
      </c>
      <c r="B4960" s="198" t="s">
        <v>5032</v>
      </c>
      <c r="C4960" s="198" t="s">
        <v>143</v>
      </c>
      <c r="D4960" s="199">
        <v>7.01</v>
      </c>
    </row>
    <row r="4961" spans="1:4" ht="13.5" x14ac:dyDescent="0.25">
      <c r="A4961" s="91">
        <v>90456</v>
      </c>
      <c r="B4961" s="198" t="s">
        <v>5033</v>
      </c>
      <c r="C4961" s="198" t="s">
        <v>143</v>
      </c>
      <c r="D4961" s="199">
        <v>4.3499999999999996</v>
      </c>
    </row>
    <row r="4962" spans="1:4" ht="13.5" x14ac:dyDescent="0.25">
      <c r="A4962" s="91">
        <v>90457</v>
      </c>
      <c r="B4962" s="198" t="s">
        <v>5034</v>
      </c>
      <c r="C4962" s="198" t="s">
        <v>143</v>
      </c>
      <c r="D4962" s="199">
        <v>9.91</v>
      </c>
    </row>
    <row r="4963" spans="1:4" ht="13.5" x14ac:dyDescent="0.25">
      <c r="A4963" s="91">
        <v>90458</v>
      </c>
      <c r="B4963" s="198" t="s">
        <v>5035</v>
      </c>
      <c r="C4963" s="198" t="s">
        <v>143</v>
      </c>
      <c r="D4963" s="199">
        <v>28.12</v>
      </c>
    </row>
    <row r="4964" spans="1:4" ht="13.5" x14ac:dyDescent="0.25">
      <c r="A4964" s="91">
        <v>90459</v>
      </c>
      <c r="B4964" s="198" t="s">
        <v>5036</v>
      </c>
      <c r="C4964" s="198" t="s">
        <v>143</v>
      </c>
      <c r="D4964" s="199">
        <v>39.659999999999997</v>
      </c>
    </row>
    <row r="4965" spans="1:4" ht="13.5" x14ac:dyDescent="0.25">
      <c r="A4965" s="91">
        <v>90460</v>
      </c>
      <c r="B4965" s="198" t="s">
        <v>5037</v>
      </c>
      <c r="C4965" s="198" t="s">
        <v>76</v>
      </c>
      <c r="D4965" s="199">
        <v>10.59</v>
      </c>
    </row>
    <row r="4966" spans="1:4" ht="13.5" x14ac:dyDescent="0.25">
      <c r="A4966" s="91">
        <v>90461</v>
      </c>
      <c r="B4966" s="198" t="s">
        <v>5038</v>
      </c>
      <c r="C4966" s="198" t="s">
        <v>76</v>
      </c>
      <c r="D4966" s="199">
        <v>6.93</v>
      </c>
    </row>
    <row r="4967" spans="1:4" ht="13.5" x14ac:dyDescent="0.25">
      <c r="A4967" s="91">
        <v>90462</v>
      </c>
      <c r="B4967" s="198" t="s">
        <v>5039</v>
      </c>
      <c r="C4967" s="198" t="s">
        <v>76</v>
      </c>
      <c r="D4967" s="199">
        <v>1.47</v>
      </c>
    </row>
    <row r="4968" spans="1:4" ht="13.5" x14ac:dyDescent="0.25">
      <c r="A4968" s="91">
        <v>90463</v>
      </c>
      <c r="B4968" s="198" t="s">
        <v>5040</v>
      </c>
      <c r="C4968" s="198" t="s">
        <v>76</v>
      </c>
      <c r="D4968" s="199">
        <v>1.29</v>
      </c>
    </row>
    <row r="4969" spans="1:4" ht="13.5" x14ac:dyDescent="0.25">
      <c r="A4969" s="91">
        <v>90466</v>
      </c>
      <c r="B4969" s="198" t="s">
        <v>5041</v>
      </c>
      <c r="C4969" s="198" t="s">
        <v>76</v>
      </c>
      <c r="D4969" s="199">
        <v>13.24</v>
      </c>
    </row>
    <row r="4970" spans="1:4" ht="13.5" x14ac:dyDescent="0.25">
      <c r="A4970" s="91">
        <v>90467</v>
      </c>
      <c r="B4970" s="198" t="s">
        <v>5042</v>
      </c>
      <c r="C4970" s="198" t="s">
        <v>76</v>
      </c>
      <c r="D4970" s="199">
        <v>20.93</v>
      </c>
    </row>
    <row r="4971" spans="1:4" ht="13.5" x14ac:dyDescent="0.25">
      <c r="A4971" s="91">
        <v>90468</v>
      </c>
      <c r="B4971" s="198" t="s">
        <v>5043</v>
      </c>
      <c r="C4971" s="198" t="s">
        <v>76</v>
      </c>
      <c r="D4971" s="199">
        <v>5.66</v>
      </c>
    </row>
    <row r="4972" spans="1:4" ht="13.5" x14ac:dyDescent="0.25">
      <c r="A4972" s="91">
        <v>90469</v>
      </c>
      <c r="B4972" s="198" t="s">
        <v>5044</v>
      </c>
      <c r="C4972" s="198" t="s">
        <v>76</v>
      </c>
      <c r="D4972" s="199">
        <v>9.0399999999999991</v>
      </c>
    </row>
    <row r="4973" spans="1:4" ht="13.5" x14ac:dyDescent="0.25">
      <c r="A4973" s="91">
        <v>90470</v>
      </c>
      <c r="B4973" s="198" t="s">
        <v>5045</v>
      </c>
      <c r="C4973" s="198" t="s">
        <v>76</v>
      </c>
      <c r="D4973" s="199">
        <v>12.34</v>
      </c>
    </row>
    <row r="4974" spans="1:4" ht="13.5" x14ac:dyDescent="0.25">
      <c r="A4974" s="91">
        <v>91166</v>
      </c>
      <c r="B4974" s="198" t="s">
        <v>5046</v>
      </c>
      <c r="C4974" s="198" t="s">
        <v>76</v>
      </c>
      <c r="D4974" s="199">
        <v>3.73</v>
      </c>
    </row>
    <row r="4975" spans="1:4" ht="13.5" x14ac:dyDescent="0.25">
      <c r="A4975" s="91">
        <v>91167</v>
      </c>
      <c r="B4975" s="198" t="s">
        <v>5047</v>
      </c>
      <c r="C4975" s="198" t="s">
        <v>76</v>
      </c>
      <c r="D4975" s="199">
        <v>12.17</v>
      </c>
    </row>
    <row r="4976" spans="1:4" ht="13.5" x14ac:dyDescent="0.25">
      <c r="A4976" s="91">
        <v>91168</v>
      </c>
      <c r="B4976" s="198" t="s">
        <v>5048</v>
      </c>
      <c r="C4976" s="198" t="s">
        <v>76</v>
      </c>
      <c r="D4976" s="199">
        <v>9.1999999999999993</v>
      </c>
    </row>
    <row r="4977" spans="1:4" ht="13.5" x14ac:dyDescent="0.25">
      <c r="A4977" s="91">
        <v>91169</v>
      </c>
      <c r="B4977" s="198" t="s">
        <v>5049</v>
      </c>
      <c r="C4977" s="198" t="s">
        <v>76</v>
      </c>
      <c r="D4977" s="199">
        <v>10.92</v>
      </c>
    </row>
    <row r="4978" spans="1:4" ht="13.5" x14ac:dyDescent="0.25">
      <c r="A4978" s="91">
        <v>91170</v>
      </c>
      <c r="B4978" s="198" t="s">
        <v>5050</v>
      </c>
      <c r="C4978" s="198" t="s">
        <v>76</v>
      </c>
      <c r="D4978" s="199">
        <v>3.12</v>
      </c>
    </row>
    <row r="4979" spans="1:4" ht="13.5" x14ac:dyDescent="0.25">
      <c r="A4979" s="91">
        <v>91171</v>
      </c>
      <c r="B4979" s="198" t="s">
        <v>5051</v>
      </c>
      <c r="C4979" s="198" t="s">
        <v>76</v>
      </c>
      <c r="D4979" s="199">
        <v>3.92</v>
      </c>
    </row>
    <row r="4980" spans="1:4" ht="13.5" x14ac:dyDescent="0.25">
      <c r="A4980" s="91">
        <v>91172</v>
      </c>
      <c r="B4980" s="198" t="s">
        <v>5052</v>
      </c>
      <c r="C4980" s="198" t="s">
        <v>76</v>
      </c>
      <c r="D4980" s="199">
        <v>5.76</v>
      </c>
    </row>
    <row r="4981" spans="1:4" ht="13.5" x14ac:dyDescent="0.25">
      <c r="A4981" s="91">
        <v>91173</v>
      </c>
      <c r="B4981" s="198" t="s">
        <v>5053</v>
      </c>
      <c r="C4981" s="198" t="s">
        <v>76</v>
      </c>
      <c r="D4981" s="199">
        <v>1.59</v>
      </c>
    </row>
    <row r="4982" spans="1:4" ht="13.5" x14ac:dyDescent="0.25">
      <c r="A4982" s="91">
        <v>91174</v>
      </c>
      <c r="B4982" s="198" t="s">
        <v>5054</v>
      </c>
      <c r="C4982" s="198" t="s">
        <v>76</v>
      </c>
      <c r="D4982" s="199">
        <v>3.11</v>
      </c>
    </row>
    <row r="4983" spans="1:4" ht="13.5" x14ac:dyDescent="0.25">
      <c r="A4983" s="91">
        <v>91175</v>
      </c>
      <c r="B4983" s="198" t="s">
        <v>5055</v>
      </c>
      <c r="C4983" s="198" t="s">
        <v>76</v>
      </c>
      <c r="D4983" s="199">
        <v>5.0599999999999996</v>
      </c>
    </row>
    <row r="4984" spans="1:4" ht="13.5" x14ac:dyDescent="0.25">
      <c r="A4984" s="91">
        <v>91176</v>
      </c>
      <c r="B4984" s="198" t="s">
        <v>5056</v>
      </c>
      <c r="C4984" s="198" t="s">
        <v>76</v>
      </c>
      <c r="D4984" s="199">
        <v>27.94</v>
      </c>
    </row>
    <row r="4985" spans="1:4" ht="13.5" x14ac:dyDescent="0.25">
      <c r="A4985" s="91">
        <v>91177</v>
      </c>
      <c r="B4985" s="198" t="s">
        <v>5057</v>
      </c>
      <c r="C4985" s="198" t="s">
        <v>76</v>
      </c>
      <c r="D4985" s="199">
        <v>13.6</v>
      </c>
    </row>
    <row r="4986" spans="1:4" ht="13.5" x14ac:dyDescent="0.25">
      <c r="A4986" s="91">
        <v>91178</v>
      </c>
      <c r="B4986" s="198" t="s">
        <v>5058</v>
      </c>
      <c r="C4986" s="198" t="s">
        <v>76</v>
      </c>
      <c r="D4986" s="199">
        <v>15.35</v>
      </c>
    </row>
    <row r="4987" spans="1:4" ht="13.5" x14ac:dyDescent="0.25">
      <c r="A4987" s="91">
        <v>91179</v>
      </c>
      <c r="B4987" s="198" t="s">
        <v>5059</v>
      </c>
      <c r="C4987" s="198" t="s">
        <v>76</v>
      </c>
      <c r="D4987" s="199">
        <v>7.16</v>
      </c>
    </row>
    <row r="4988" spans="1:4" ht="13.5" x14ac:dyDescent="0.25">
      <c r="A4988" s="91">
        <v>91180</v>
      </c>
      <c r="B4988" s="198" t="s">
        <v>5060</v>
      </c>
      <c r="C4988" s="198" t="s">
        <v>76</v>
      </c>
      <c r="D4988" s="199">
        <v>6.5</v>
      </c>
    </row>
    <row r="4989" spans="1:4" ht="13.5" x14ac:dyDescent="0.25">
      <c r="A4989" s="91">
        <v>91181</v>
      </c>
      <c r="B4989" s="198" t="s">
        <v>5061</v>
      </c>
      <c r="C4989" s="198" t="s">
        <v>76</v>
      </c>
      <c r="D4989" s="199">
        <v>7.35</v>
      </c>
    </row>
    <row r="4990" spans="1:4" ht="13.5" x14ac:dyDescent="0.25">
      <c r="A4990" s="91">
        <v>91182</v>
      </c>
      <c r="B4990" s="198" t="s">
        <v>5062</v>
      </c>
      <c r="C4990" s="198" t="s">
        <v>76</v>
      </c>
      <c r="D4990" s="199">
        <v>29.04</v>
      </c>
    </row>
    <row r="4991" spans="1:4" ht="13.5" x14ac:dyDescent="0.25">
      <c r="A4991" s="91">
        <v>91183</v>
      </c>
      <c r="B4991" s="198" t="s">
        <v>5063</v>
      </c>
      <c r="C4991" s="198" t="s">
        <v>76</v>
      </c>
      <c r="D4991" s="199">
        <v>14.23</v>
      </c>
    </row>
    <row r="4992" spans="1:4" ht="13.5" x14ac:dyDescent="0.25">
      <c r="A4992" s="91">
        <v>91184</v>
      </c>
      <c r="B4992" s="198" t="s">
        <v>5064</v>
      </c>
      <c r="C4992" s="198" t="s">
        <v>76</v>
      </c>
      <c r="D4992" s="199">
        <v>13.24</v>
      </c>
    </row>
    <row r="4993" spans="1:4" ht="13.5" x14ac:dyDescent="0.25">
      <c r="A4993" s="91">
        <v>91185</v>
      </c>
      <c r="B4993" s="198" t="s">
        <v>5065</v>
      </c>
      <c r="C4993" s="198" t="s">
        <v>76</v>
      </c>
      <c r="D4993" s="199">
        <v>7.45</v>
      </c>
    </row>
    <row r="4994" spans="1:4" ht="13.5" x14ac:dyDescent="0.25">
      <c r="A4994" s="91">
        <v>91186</v>
      </c>
      <c r="B4994" s="198" t="s">
        <v>5066</v>
      </c>
      <c r="C4994" s="198" t="s">
        <v>76</v>
      </c>
      <c r="D4994" s="199">
        <v>6.07</v>
      </c>
    </row>
    <row r="4995" spans="1:4" ht="13.5" x14ac:dyDescent="0.25">
      <c r="A4995" s="91">
        <v>91187</v>
      </c>
      <c r="B4995" s="198" t="s">
        <v>5067</v>
      </c>
      <c r="C4995" s="198" t="s">
        <v>76</v>
      </c>
      <c r="D4995" s="199">
        <v>6.99</v>
      </c>
    </row>
    <row r="4996" spans="1:4" ht="13.5" x14ac:dyDescent="0.25">
      <c r="A4996" s="91">
        <v>91188</v>
      </c>
      <c r="B4996" s="198" t="s">
        <v>5068</v>
      </c>
      <c r="C4996" s="198" t="s">
        <v>143</v>
      </c>
      <c r="D4996" s="199">
        <v>7.07</v>
      </c>
    </row>
    <row r="4997" spans="1:4" ht="13.5" x14ac:dyDescent="0.25">
      <c r="A4997" s="91">
        <v>91189</v>
      </c>
      <c r="B4997" s="198" t="s">
        <v>5069</v>
      </c>
      <c r="C4997" s="198" t="s">
        <v>143</v>
      </c>
      <c r="D4997" s="199">
        <v>46.12</v>
      </c>
    </row>
    <row r="4998" spans="1:4" ht="13.5" x14ac:dyDescent="0.25">
      <c r="A4998" s="91">
        <v>91190</v>
      </c>
      <c r="B4998" s="198" t="s">
        <v>5070</v>
      </c>
      <c r="C4998" s="198" t="s">
        <v>143</v>
      </c>
      <c r="D4998" s="199">
        <v>5.14</v>
      </c>
    </row>
    <row r="4999" spans="1:4" ht="13.5" x14ac:dyDescent="0.25">
      <c r="A4999" s="91">
        <v>91191</v>
      </c>
      <c r="B4999" s="198" t="s">
        <v>5071</v>
      </c>
      <c r="C4999" s="198" t="s">
        <v>143</v>
      </c>
      <c r="D4999" s="199">
        <v>5.46</v>
      </c>
    </row>
    <row r="5000" spans="1:4" ht="13.5" x14ac:dyDescent="0.25">
      <c r="A5000" s="91">
        <v>91192</v>
      </c>
      <c r="B5000" s="198" t="s">
        <v>5072</v>
      </c>
      <c r="C5000" s="198" t="s">
        <v>143</v>
      </c>
      <c r="D5000" s="199">
        <v>6.06</v>
      </c>
    </row>
    <row r="5001" spans="1:4" ht="13.5" x14ac:dyDescent="0.25">
      <c r="A5001" s="91">
        <v>91222</v>
      </c>
      <c r="B5001" s="198" t="s">
        <v>5073</v>
      </c>
      <c r="C5001" s="198" t="s">
        <v>76</v>
      </c>
      <c r="D5001" s="199">
        <v>14.57</v>
      </c>
    </row>
    <row r="5002" spans="1:4" ht="13.5" x14ac:dyDescent="0.25">
      <c r="A5002" s="91">
        <v>94480</v>
      </c>
      <c r="B5002" s="198" t="s">
        <v>5074</v>
      </c>
      <c r="C5002" s="198" t="s">
        <v>143</v>
      </c>
      <c r="D5002" s="200">
        <v>2569.36</v>
      </c>
    </row>
    <row r="5003" spans="1:4" ht="13.5" x14ac:dyDescent="0.25">
      <c r="A5003" s="91">
        <v>94481</v>
      </c>
      <c r="B5003" s="198" t="s">
        <v>5075</v>
      </c>
      <c r="C5003" s="198" t="s">
        <v>143</v>
      </c>
      <c r="D5003" s="200">
        <v>1822.2</v>
      </c>
    </row>
    <row r="5004" spans="1:4" ht="13.5" x14ac:dyDescent="0.25">
      <c r="A5004" s="91">
        <v>94482</v>
      </c>
      <c r="B5004" s="198" t="s">
        <v>5076</v>
      </c>
      <c r="C5004" s="198" t="s">
        <v>143</v>
      </c>
      <c r="D5004" s="200">
        <v>1444.96</v>
      </c>
    </row>
    <row r="5005" spans="1:4" ht="13.5" x14ac:dyDescent="0.25">
      <c r="A5005" s="91">
        <v>94483</v>
      </c>
      <c r="B5005" s="198" t="s">
        <v>5077</v>
      </c>
      <c r="C5005" s="198" t="s">
        <v>143</v>
      </c>
      <c r="D5005" s="200">
        <v>1219.3</v>
      </c>
    </row>
    <row r="5006" spans="1:4" ht="13.5" x14ac:dyDescent="0.25">
      <c r="A5006" s="91">
        <v>95541</v>
      </c>
      <c r="B5006" s="198" t="s">
        <v>5078</v>
      </c>
      <c r="C5006" s="198" t="s">
        <v>143</v>
      </c>
      <c r="D5006" s="199">
        <v>4.82</v>
      </c>
    </row>
    <row r="5007" spans="1:4" ht="13.5" x14ac:dyDescent="0.25">
      <c r="A5007" s="91">
        <v>96559</v>
      </c>
      <c r="B5007" s="198" t="s">
        <v>5079</v>
      </c>
      <c r="C5007" s="198" t="s">
        <v>348</v>
      </c>
      <c r="D5007" s="199">
        <v>29.45</v>
      </c>
    </row>
    <row r="5008" spans="1:4" ht="13.5" x14ac:dyDescent="0.25">
      <c r="A5008" s="91">
        <v>96560</v>
      </c>
      <c r="B5008" s="198" t="s">
        <v>5080</v>
      </c>
      <c r="C5008" s="198" t="s">
        <v>348</v>
      </c>
      <c r="D5008" s="199">
        <v>20.12</v>
      </c>
    </row>
    <row r="5009" spans="1:4" ht="13.5" x14ac:dyDescent="0.25">
      <c r="A5009" s="91">
        <v>96561</v>
      </c>
      <c r="B5009" s="198" t="s">
        <v>5081</v>
      </c>
      <c r="C5009" s="198" t="s">
        <v>348</v>
      </c>
      <c r="D5009" s="199">
        <v>14.8</v>
      </c>
    </row>
    <row r="5010" spans="1:4" ht="13.5" x14ac:dyDescent="0.25">
      <c r="A5010" s="91">
        <v>96562</v>
      </c>
      <c r="B5010" s="198" t="s">
        <v>5082</v>
      </c>
      <c r="C5010" s="198" t="s">
        <v>76</v>
      </c>
      <c r="D5010" s="199">
        <v>18.68</v>
      </c>
    </row>
    <row r="5011" spans="1:4" ht="13.5" x14ac:dyDescent="0.25">
      <c r="A5011" s="91">
        <v>96563</v>
      </c>
      <c r="B5011" s="198" t="s">
        <v>5083</v>
      </c>
      <c r="C5011" s="198" t="s">
        <v>76</v>
      </c>
      <c r="D5011" s="199">
        <v>23.59</v>
      </c>
    </row>
    <row r="5012" spans="1:4" ht="13.5" x14ac:dyDescent="0.25">
      <c r="A5012" s="91">
        <v>101802</v>
      </c>
      <c r="B5012" s="198" t="s">
        <v>5084</v>
      </c>
      <c r="C5012" s="198" t="s">
        <v>143</v>
      </c>
      <c r="D5012" s="200">
        <v>1405.92</v>
      </c>
    </row>
    <row r="5013" spans="1:4" ht="13.5" x14ac:dyDescent="0.25">
      <c r="A5013" s="91">
        <v>101803</v>
      </c>
      <c r="B5013" s="198" t="s">
        <v>5085</v>
      </c>
      <c r="C5013" s="198" t="s">
        <v>143</v>
      </c>
      <c r="D5013" s="199">
        <v>880.76</v>
      </c>
    </row>
    <row r="5014" spans="1:4" ht="13.5" x14ac:dyDescent="0.25">
      <c r="A5014" s="91">
        <v>101804</v>
      </c>
      <c r="B5014" s="198" t="s">
        <v>5086</v>
      </c>
      <c r="C5014" s="198" t="s">
        <v>143</v>
      </c>
      <c r="D5014" s="200">
        <v>1103.94</v>
      </c>
    </row>
    <row r="5015" spans="1:4" ht="13.5" x14ac:dyDescent="0.25">
      <c r="A5015" s="91">
        <v>101805</v>
      </c>
      <c r="B5015" s="198" t="s">
        <v>5087</v>
      </c>
      <c r="C5015" s="198" t="s">
        <v>143</v>
      </c>
      <c r="D5015" s="200">
        <v>1411.28</v>
      </c>
    </row>
    <row r="5016" spans="1:4" ht="13.5" x14ac:dyDescent="0.25">
      <c r="A5016" s="91">
        <v>102111</v>
      </c>
      <c r="B5016" s="198" t="s">
        <v>5088</v>
      </c>
      <c r="C5016" s="198" t="s">
        <v>143</v>
      </c>
      <c r="D5016" s="199">
        <v>782.91</v>
      </c>
    </row>
    <row r="5017" spans="1:4" ht="13.5" x14ac:dyDescent="0.25">
      <c r="A5017" s="91">
        <v>102112</v>
      </c>
      <c r="B5017" s="198" t="s">
        <v>5089</v>
      </c>
      <c r="C5017" s="198" t="s">
        <v>143</v>
      </c>
      <c r="D5017" s="199">
        <v>133.76</v>
      </c>
    </row>
    <row r="5018" spans="1:4" ht="13.5" x14ac:dyDescent="0.25">
      <c r="A5018" s="91">
        <v>102113</v>
      </c>
      <c r="B5018" s="198" t="s">
        <v>5090</v>
      </c>
      <c r="C5018" s="198" t="s">
        <v>143</v>
      </c>
      <c r="D5018" s="200">
        <v>1231.45</v>
      </c>
    </row>
    <row r="5019" spans="1:4" ht="13.5" x14ac:dyDescent="0.25">
      <c r="A5019" s="91">
        <v>102114</v>
      </c>
      <c r="B5019" s="198" t="s">
        <v>5091</v>
      </c>
      <c r="C5019" s="198" t="s">
        <v>143</v>
      </c>
      <c r="D5019" s="199">
        <v>137.19</v>
      </c>
    </row>
    <row r="5020" spans="1:4" ht="13.5" x14ac:dyDescent="0.25">
      <c r="A5020" s="91">
        <v>102115</v>
      </c>
      <c r="B5020" s="198" t="s">
        <v>5092</v>
      </c>
      <c r="C5020" s="198" t="s">
        <v>143</v>
      </c>
      <c r="D5020" s="200">
        <v>2139.7199999999998</v>
      </c>
    </row>
    <row r="5021" spans="1:4" ht="13.5" x14ac:dyDescent="0.25">
      <c r="A5021" s="91">
        <v>102116</v>
      </c>
      <c r="B5021" s="198" t="s">
        <v>5093</v>
      </c>
      <c r="C5021" s="198" t="s">
        <v>143</v>
      </c>
      <c r="D5021" s="200">
        <v>1314.4</v>
      </c>
    </row>
    <row r="5022" spans="1:4" ht="13.5" x14ac:dyDescent="0.25">
      <c r="A5022" s="91">
        <v>102117</v>
      </c>
      <c r="B5022" s="198" t="s">
        <v>5094</v>
      </c>
      <c r="C5022" s="198" t="s">
        <v>143</v>
      </c>
      <c r="D5022" s="199">
        <v>141.36000000000001</v>
      </c>
    </row>
    <row r="5023" spans="1:4" ht="13.5" x14ac:dyDescent="0.25">
      <c r="A5023" s="91">
        <v>102118</v>
      </c>
      <c r="B5023" s="198" t="s">
        <v>5095</v>
      </c>
      <c r="C5023" s="198" t="s">
        <v>143</v>
      </c>
      <c r="D5023" s="200">
        <v>1781.7</v>
      </c>
    </row>
    <row r="5024" spans="1:4" ht="13.5" x14ac:dyDescent="0.25">
      <c r="A5024" s="91">
        <v>102119</v>
      </c>
      <c r="B5024" s="198" t="s">
        <v>5096</v>
      </c>
      <c r="C5024" s="198" t="s">
        <v>143</v>
      </c>
      <c r="D5024" s="199">
        <v>144.94</v>
      </c>
    </row>
    <row r="5025" spans="1:4" ht="13.5" x14ac:dyDescent="0.25">
      <c r="A5025" s="91">
        <v>102121</v>
      </c>
      <c r="B5025" s="198" t="s">
        <v>5097</v>
      </c>
      <c r="C5025" s="198" t="s">
        <v>143</v>
      </c>
      <c r="D5025" s="199">
        <v>182.42</v>
      </c>
    </row>
    <row r="5026" spans="1:4" ht="13.5" x14ac:dyDescent="0.25">
      <c r="A5026" s="91">
        <v>102122</v>
      </c>
      <c r="B5026" s="198" t="s">
        <v>5098</v>
      </c>
      <c r="C5026" s="198" t="s">
        <v>143</v>
      </c>
      <c r="D5026" s="200">
        <v>5965.72</v>
      </c>
    </row>
    <row r="5027" spans="1:4" ht="13.5" x14ac:dyDescent="0.25">
      <c r="A5027" s="91">
        <v>102123</v>
      </c>
      <c r="B5027" s="198" t="s">
        <v>5099</v>
      </c>
      <c r="C5027" s="198" t="s">
        <v>143</v>
      </c>
      <c r="D5027" s="199">
        <v>193.09</v>
      </c>
    </row>
    <row r="5028" spans="1:4" ht="13.5" x14ac:dyDescent="0.25">
      <c r="A5028" s="91">
        <v>102136</v>
      </c>
      <c r="B5028" s="198" t="s">
        <v>5100</v>
      </c>
      <c r="C5028" s="198" t="s">
        <v>143</v>
      </c>
      <c r="D5028" s="199">
        <v>69.84</v>
      </c>
    </row>
    <row r="5029" spans="1:4" ht="13.5" x14ac:dyDescent="0.25">
      <c r="A5029" s="91">
        <v>102137</v>
      </c>
      <c r="B5029" s="198" t="s">
        <v>5101</v>
      </c>
      <c r="C5029" s="198" t="s">
        <v>143</v>
      </c>
      <c r="D5029" s="199">
        <v>73.59</v>
      </c>
    </row>
    <row r="5030" spans="1:4" ht="13.5" x14ac:dyDescent="0.25">
      <c r="A5030" s="91">
        <v>102138</v>
      </c>
      <c r="B5030" s="198" t="s">
        <v>5102</v>
      </c>
      <c r="C5030" s="198" t="s">
        <v>143</v>
      </c>
      <c r="D5030" s="199">
        <v>210.47</v>
      </c>
    </row>
    <row r="5031" spans="1:4" ht="13.5" x14ac:dyDescent="0.25">
      <c r="A5031" s="91">
        <v>93350</v>
      </c>
      <c r="B5031" s="198" t="s">
        <v>5103</v>
      </c>
      <c r="C5031" s="198" t="s">
        <v>143</v>
      </c>
      <c r="D5031" s="200">
        <v>1031.9100000000001</v>
      </c>
    </row>
    <row r="5032" spans="1:4" ht="13.5" x14ac:dyDescent="0.25">
      <c r="A5032" s="91">
        <v>93351</v>
      </c>
      <c r="B5032" s="198" t="s">
        <v>5104</v>
      </c>
      <c r="C5032" s="198" t="s">
        <v>143</v>
      </c>
      <c r="D5032" s="199">
        <v>843.95</v>
      </c>
    </row>
    <row r="5033" spans="1:4" ht="13.5" x14ac:dyDescent="0.25">
      <c r="A5033" s="91">
        <v>93352</v>
      </c>
      <c r="B5033" s="198" t="s">
        <v>5105</v>
      </c>
      <c r="C5033" s="198" t="s">
        <v>143</v>
      </c>
      <c r="D5033" s="199">
        <v>657.17</v>
      </c>
    </row>
    <row r="5034" spans="1:4" ht="13.5" x14ac:dyDescent="0.25">
      <c r="A5034" s="91">
        <v>93353</v>
      </c>
      <c r="B5034" s="198" t="s">
        <v>5106</v>
      </c>
      <c r="C5034" s="198" t="s">
        <v>143</v>
      </c>
      <c r="D5034" s="199">
        <v>475.19</v>
      </c>
    </row>
    <row r="5035" spans="1:4" ht="13.5" x14ac:dyDescent="0.25">
      <c r="A5035" s="91">
        <v>93354</v>
      </c>
      <c r="B5035" s="198" t="s">
        <v>5107</v>
      </c>
      <c r="C5035" s="198" t="s">
        <v>143</v>
      </c>
      <c r="D5035" s="199">
        <v>657.46</v>
      </c>
    </row>
    <row r="5036" spans="1:4" ht="13.5" x14ac:dyDescent="0.25">
      <c r="A5036" s="91">
        <v>93355</v>
      </c>
      <c r="B5036" s="198" t="s">
        <v>5108</v>
      </c>
      <c r="C5036" s="198" t="s">
        <v>143</v>
      </c>
      <c r="D5036" s="199">
        <v>548.79</v>
      </c>
    </row>
    <row r="5037" spans="1:4" ht="13.5" x14ac:dyDescent="0.25">
      <c r="A5037" s="91">
        <v>93356</v>
      </c>
      <c r="B5037" s="198" t="s">
        <v>5109</v>
      </c>
      <c r="C5037" s="198" t="s">
        <v>143</v>
      </c>
      <c r="D5037" s="199">
        <v>439.1</v>
      </c>
    </row>
    <row r="5038" spans="1:4" ht="13.5" x14ac:dyDescent="0.25">
      <c r="A5038" s="91">
        <v>93357</v>
      </c>
      <c r="B5038" s="198" t="s">
        <v>5110</v>
      </c>
      <c r="C5038" s="198" t="s">
        <v>143</v>
      </c>
      <c r="D5038" s="199">
        <v>332</v>
      </c>
    </row>
    <row r="5039" spans="1:4" ht="13.5" x14ac:dyDescent="0.25">
      <c r="A5039" s="91">
        <v>96520</v>
      </c>
      <c r="B5039" s="198" t="s">
        <v>5111</v>
      </c>
      <c r="C5039" s="198" t="s">
        <v>1444</v>
      </c>
      <c r="D5039" s="199">
        <v>94.78</v>
      </c>
    </row>
    <row r="5040" spans="1:4" ht="13.5" x14ac:dyDescent="0.25">
      <c r="A5040" s="91">
        <v>96521</v>
      </c>
      <c r="B5040" s="198" t="s">
        <v>5112</v>
      </c>
      <c r="C5040" s="198" t="s">
        <v>1444</v>
      </c>
      <c r="D5040" s="199">
        <v>39.07</v>
      </c>
    </row>
    <row r="5041" spans="1:4" ht="13.5" x14ac:dyDescent="0.25">
      <c r="A5041" s="91">
        <v>96522</v>
      </c>
      <c r="B5041" s="198" t="s">
        <v>5113</v>
      </c>
      <c r="C5041" s="198" t="s">
        <v>1444</v>
      </c>
      <c r="D5041" s="199">
        <v>151.76</v>
      </c>
    </row>
    <row r="5042" spans="1:4" ht="13.5" x14ac:dyDescent="0.25">
      <c r="A5042" s="91">
        <v>96523</v>
      </c>
      <c r="B5042" s="198" t="s">
        <v>5114</v>
      </c>
      <c r="C5042" s="198" t="s">
        <v>1444</v>
      </c>
      <c r="D5042" s="199">
        <v>96.65</v>
      </c>
    </row>
    <row r="5043" spans="1:4" ht="13.5" x14ac:dyDescent="0.25">
      <c r="A5043" s="91">
        <v>96524</v>
      </c>
      <c r="B5043" s="198" t="s">
        <v>5115</v>
      </c>
      <c r="C5043" s="198" t="s">
        <v>1444</v>
      </c>
      <c r="D5043" s="199">
        <v>175.35</v>
      </c>
    </row>
    <row r="5044" spans="1:4" ht="13.5" x14ac:dyDescent="0.25">
      <c r="A5044" s="91">
        <v>96525</v>
      </c>
      <c r="B5044" s="198" t="s">
        <v>5116</v>
      </c>
      <c r="C5044" s="198" t="s">
        <v>1444</v>
      </c>
      <c r="D5044" s="199">
        <v>33.909999999999997</v>
      </c>
    </row>
    <row r="5045" spans="1:4" ht="13.5" x14ac:dyDescent="0.25">
      <c r="A5045" s="91">
        <v>96526</v>
      </c>
      <c r="B5045" s="198" t="s">
        <v>5117</v>
      </c>
      <c r="C5045" s="198" t="s">
        <v>1444</v>
      </c>
      <c r="D5045" s="199">
        <v>306.67</v>
      </c>
    </row>
    <row r="5046" spans="1:4" ht="13.5" x14ac:dyDescent="0.25">
      <c r="A5046" s="91">
        <v>96527</v>
      </c>
      <c r="B5046" s="198" t="s">
        <v>5118</v>
      </c>
      <c r="C5046" s="198" t="s">
        <v>1444</v>
      </c>
      <c r="D5046" s="199">
        <v>126.81</v>
      </c>
    </row>
    <row r="5047" spans="1:4" ht="13.5" x14ac:dyDescent="0.25">
      <c r="A5047" s="91">
        <v>96528</v>
      </c>
      <c r="B5047" s="198" t="s">
        <v>5119</v>
      </c>
      <c r="C5047" s="198" t="s">
        <v>348</v>
      </c>
      <c r="D5047" s="199">
        <v>219.74</v>
      </c>
    </row>
    <row r="5048" spans="1:4" ht="13.5" x14ac:dyDescent="0.25">
      <c r="A5048" s="91">
        <v>101114</v>
      </c>
      <c r="B5048" s="198" t="s">
        <v>5120</v>
      </c>
      <c r="C5048" s="198" t="s">
        <v>1444</v>
      </c>
      <c r="D5048" s="199">
        <v>3.51</v>
      </c>
    </row>
    <row r="5049" spans="1:4" ht="13.5" x14ac:dyDescent="0.25">
      <c r="A5049" s="91">
        <v>101115</v>
      </c>
      <c r="B5049" s="198" t="s">
        <v>5121</v>
      </c>
      <c r="C5049" s="198" t="s">
        <v>1444</v>
      </c>
      <c r="D5049" s="199">
        <v>2.88</v>
      </c>
    </row>
    <row r="5050" spans="1:4" ht="13.5" x14ac:dyDescent="0.25">
      <c r="A5050" s="91">
        <v>101116</v>
      </c>
      <c r="B5050" s="198" t="s">
        <v>5122</v>
      </c>
      <c r="C5050" s="198" t="s">
        <v>1444</v>
      </c>
      <c r="D5050" s="199">
        <v>1.79</v>
      </c>
    </row>
    <row r="5051" spans="1:4" ht="13.5" x14ac:dyDescent="0.25">
      <c r="A5051" s="91">
        <v>101117</v>
      </c>
      <c r="B5051" s="198" t="s">
        <v>5123</v>
      </c>
      <c r="C5051" s="198" t="s">
        <v>1444</v>
      </c>
      <c r="D5051" s="199">
        <v>2.4</v>
      </c>
    </row>
    <row r="5052" spans="1:4" ht="13.5" x14ac:dyDescent="0.25">
      <c r="A5052" s="91">
        <v>101118</v>
      </c>
      <c r="B5052" s="198" t="s">
        <v>5124</v>
      </c>
      <c r="C5052" s="198" t="s">
        <v>1444</v>
      </c>
      <c r="D5052" s="199">
        <v>2.99</v>
      </c>
    </row>
    <row r="5053" spans="1:4" ht="13.5" x14ac:dyDescent="0.25">
      <c r="A5053" s="91">
        <v>101119</v>
      </c>
      <c r="B5053" s="198" t="s">
        <v>5125</v>
      </c>
      <c r="C5053" s="198" t="s">
        <v>1444</v>
      </c>
      <c r="D5053" s="199">
        <v>6.68</v>
      </c>
    </row>
    <row r="5054" spans="1:4" ht="13.5" x14ac:dyDescent="0.25">
      <c r="A5054" s="91">
        <v>101120</v>
      </c>
      <c r="B5054" s="198" t="s">
        <v>5126</v>
      </c>
      <c r="C5054" s="198" t="s">
        <v>1444</v>
      </c>
      <c r="D5054" s="199">
        <v>5.52</v>
      </c>
    </row>
    <row r="5055" spans="1:4" ht="13.5" x14ac:dyDescent="0.25">
      <c r="A5055" s="91">
        <v>101121</v>
      </c>
      <c r="B5055" s="198" t="s">
        <v>5127</v>
      </c>
      <c r="C5055" s="198" t="s">
        <v>1444</v>
      </c>
      <c r="D5055" s="199">
        <v>3.44</v>
      </c>
    </row>
    <row r="5056" spans="1:4" ht="13.5" x14ac:dyDescent="0.25">
      <c r="A5056" s="91">
        <v>101122</v>
      </c>
      <c r="B5056" s="198" t="s">
        <v>5128</v>
      </c>
      <c r="C5056" s="198" t="s">
        <v>1444</v>
      </c>
      <c r="D5056" s="199">
        <v>4.58</v>
      </c>
    </row>
    <row r="5057" spans="1:4" ht="13.5" x14ac:dyDescent="0.25">
      <c r="A5057" s="91">
        <v>101123</v>
      </c>
      <c r="B5057" s="198" t="s">
        <v>5129</v>
      </c>
      <c r="C5057" s="198" t="s">
        <v>1444</v>
      </c>
      <c r="D5057" s="199">
        <v>5.72</v>
      </c>
    </row>
    <row r="5058" spans="1:4" ht="13.5" x14ac:dyDescent="0.25">
      <c r="A5058" s="91">
        <v>101124</v>
      </c>
      <c r="B5058" s="198" t="s">
        <v>5130</v>
      </c>
      <c r="C5058" s="198" t="s">
        <v>1444</v>
      </c>
      <c r="D5058" s="199">
        <v>11.49</v>
      </c>
    </row>
    <row r="5059" spans="1:4" ht="13.5" x14ac:dyDescent="0.25">
      <c r="A5059" s="91">
        <v>101125</v>
      </c>
      <c r="B5059" s="198" t="s">
        <v>5131</v>
      </c>
      <c r="C5059" s="198" t="s">
        <v>1444</v>
      </c>
      <c r="D5059" s="199">
        <v>10.86</v>
      </c>
    </row>
    <row r="5060" spans="1:4" ht="13.5" x14ac:dyDescent="0.25">
      <c r="A5060" s="91">
        <v>101126</v>
      </c>
      <c r="B5060" s="198" t="s">
        <v>5132</v>
      </c>
      <c r="C5060" s="198" t="s">
        <v>1444</v>
      </c>
      <c r="D5060" s="199">
        <v>9.77</v>
      </c>
    </row>
    <row r="5061" spans="1:4" ht="13.5" x14ac:dyDescent="0.25">
      <c r="A5061" s="91">
        <v>101127</v>
      </c>
      <c r="B5061" s="198" t="s">
        <v>5133</v>
      </c>
      <c r="C5061" s="198" t="s">
        <v>1444</v>
      </c>
      <c r="D5061" s="199">
        <v>10.38</v>
      </c>
    </row>
    <row r="5062" spans="1:4" ht="13.5" x14ac:dyDescent="0.25">
      <c r="A5062" s="91">
        <v>101128</v>
      </c>
      <c r="B5062" s="198" t="s">
        <v>5134</v>
      </c>
      <c r="C5062" s="198" t="s">
        <v>1444</v>
      </c>
      <c r="D5062" s="199">
        <v>10.97</v>
      </c>
    </row>
    <row r="5063" spans="1:4" ht="13.5" x14ac:dyDescent="0.25">
      <c r="A5063" s="91">
        <v>101129</v>
      </c>
      <c r="B5063" s="198" t="s">
        <v>5135</v>
      </c>
      <c r="C5063" s="198" t="s">
        <v>1444</v>
      </c>
      <c r="D5063" s="199">
        <v>14.98</v>
      </c>
    </row>
    <row r="5064" spans="1:4" ht="13.5" x14ac:dyDescent="0.25">
      <c r="A5064" s="91">
        <v>101130</v>
      </c>
      <c r="B5064" s="198" t="s">
        <v>5136</v>
      </c>
      <c r="C5064" s="198" t="s">
        <v>1444</v>
      </c>
      <c r="D5064" s="199">
        <v>13.82</v>
      </c>
    </row>
    <row r="5065" spans="1:4" ht="13.5" x14ac:dyDescent="0.25">
      <c r="A5065" s="91">
        <v>101131</v>
      </c>
      <c r="B5065" s="198" t="s">
        <v>5137</v>
      </c>
      <c r="C5065" s="198" t="s">
        <v>1444</v>
      </c>
      <c r="D5065" s="199">
        <v>11.74</v>
      </c>
    </row>
    <row r="5066" spans="1:4" ht="13.5" x14ac:dyDescent="0.25">
      <c r="A5066" s="91">
        <v>101132</v>
      </c>
      <c r="B5066" s="198" t="s">
        <v>5138</v>
      </c>
      <c r="C5066" s="198" t="s">
        <v>1444</v>
      </c>
      <c r="D5066" s="199">
        <v>12.88</v>
      </c>
    </row>
    <row r="5067" spans="1:4" ht="13.5" x14ac:dyDescent="0.25">
      <c r="A5067" s="91">
        <v>101133</v>
      </c>
      <c r="B5067" s="198" t="s">
        <v>5139</v>
      </c>
      <c r="C5067" s="198" t="s">
        <v>1444</v>
      </c>
      <c r="D5067" s="199">
        <v>14.02</v>
      </c>
    </row>
    <row r="5068" spans="1:4" ht="13.5" x14ac:dyDescent="0.25">
      <c r="A5068" s="91">
        <v>101134</v>
      </c>
      <c r="B5068" s="198" t="s">
        <v>5140</v>
      </c>
      <c r="C5068" s="198" t="s">
        <v>1444</v>
      </c>
      <c r="D5068" s="199">
        <v>11.96</v>
      </c>
    </row>
    <row r="5069" spans="1:4" ht="13.5" x14ac:dyDescent="0.25">
      <c r="A5069" s="91">
        <v>101135</v>
      </c>
      <c r="B5069" s="198" t="s">
        <v>5141</v>
      </c>
      <c r="C5069" s="198" t="s">
        <v>1444</v>
      </c>
      <c r="D5069" s="199">
        <v>11.33</v>
      </c>
    </row>
    <row r="5070" spans="1:4" ht="13.5" x14ac:dyDescent="0.25">
      <c r="A5070" s="91">
        <v>101136</v>
      </c>
      <c r="B5070" s="198" t="s">
        <v>5142</v>
      </c>
      <c r="C5070" s="198" t="s">
        <v>1444</v>
      </c>
      <c r="D5070" s="199">
        <v>10.24</v>
      </c>
    </row>
    <row r="5071" spans="1:4" ht="13.5" x14ac:dyDescent="0.25">
      <c r="A5071" s="91">
        <v>101137</v>
      </c>
      <c r="B5071" s="198" t="s">
        <v>5143</v>
      </c>
      <c r="C5071" s="198" t="s">
        <v>1444</v>
      </c>
      <c r="D5071" s="199">
        <v>10.85</v>
      </c>
    </row>
    <row r="5072" spans="1:4" ht="13.5" x14ac:dyDescent="0.25">
      <c r="A5072" s="91">
        <v>101138</v>
      </c>
      <c r="B5072" s="198" t="s">
        <v>5144</v>
      </c>
      <c r="C5072" s="198" t="s">
        <v>1444</v>
      </c>
      <c r="D5072" s="199">
        <v>11.44</v>
      </c>
    </row>
    <row r="5073" spans="1:4" ht="13.5" x14ac:dyDescent="0.25">
      <c r="A5073" s="91">
        <v>101139</v>
      </c>
      <c r="B5073" s="198" t="s">
        <v>5145</v>
      </c>
      <c r="C5073" s="198" t="s">
        <v>1444</v>
      </c>
      <c r="D5073" s="199">
        <v>15.47</v>
      </c>
    </row>
    <row r="5074" spans="1:4" ht="13.5" x14ac:dyDescent="0.25">
      <c r="A5074" s="91">
        <v>101140</v>
      </c>
      <c r="B5074" s="198" t="s">
        <v>5146</v>
      </c>
      <c r="C5074" s="198" t="s">
        <v>1444</v>
      </c>
      <c r="D5074" s="199">
        <v>14.31</v>
      </c>
    </row>
    <row r="5075" spans="1:4" ht="13.5" x14ac:dyDescent="0.25">
      <c r="A5075" s="91">
        <v>101141</v>
      </c>
      <c r="B5075" s="198" t="s">
        <v>5147</v>
      </c>
      <c r="C5075" s="198" t="s">
        <v>1444</v>
      </c>
      <c r="D5075" s="199">
        <v>12.23</v>
      </c>
    </row>
    <row r="5076" spans="1:4" ht="13.5" x14ac:dyDescent="0.25">
      <c r="A5076" s="91">
        <v>101142</v>
      </c>
      <c r="B5076" s="198" t="s">
        <v>5148</v>
      </c>
      <c r="C5076" s="198" t="s">
        <v>1444</v>
      </c>
      <c r="D5076" s="199">
        <v>13.37</v>
      </c>
    </row>
    <row r="5077" spans="1:4" ht="13.5" x14ac:dyDescent="0.25">
      <c r="A5077" s="91">
        <v>101143</v>
      </c>
      <c r="B5077" s="198" t="s">
        <v>5149</v>
      </c>
      <c r="C5077" s="198" t="s">
        <v>1444</v>
      </c>
      <c r="D5077" s="199">
        <v>14.51</v>
      </c>
    </row>
    <row r="5078" spans="1:4" ht="13.5" x14ac:dyDescent="0.25">
      <c r="A5078" s="91">
        <v>101144</v>
      </c>
      <c r="B5078" s="198" t="s">
        <v>5150</v>
      </c>
      <c r="C5078" s="198" t="s">
        <v>1444</v>
      </c>
      <c r="D5078" s="199">
        <v>11.92</v>
      </c>
    </row>
    <row r="5079" spans="1:4" ht="13.5" x14ac:dyDescent="0.25">
      <c r="A5079" s="91">
        <v>101145</v>
      </c>
      <c r="B5079" s="198" t="s">
        <v>5151</v>
      </c>
      <c r="C5079" s="198" t="s">
        <v>1444</v>
      </c>
      <c r="D5079" s="199">
        <v>11.29</v>
      </c>
    </row>
    <row r="5080" spans="1:4" ht="13.5" x14ac:dyDescent="0.25">
      <c r="A5080" s="91">
        <v>101146</v>
      </c>
      <c r="B5080" s="198" t="s">
        <v>5152</v>
      </c>
      <c r="C5080" s="198" t="s">
        <v>1444</v>
      </c>
      <c r="D5080" s="199">
        <v>10.199999999999999</v>
      </c>
    </row>
    <row r="5081" spans="1:4" ht="13.5" x14ac:dyDescent="0.25">
      <c r="A5081" s="91">
        <v>101147</v>
      </c>
      <c r="B5081" s="198" t="s">
        <v>5153</v>
      </c>
      <c r="C5081" s="198" t="s">
        <v>1444</v>
      </c>
      <c r="D5081" s="199">
        <v>10.81</v>
      </c>
    </row>
    <row r="5082" spans="1:4" ht="13.5" x14ac:dyDescent="0.25">
      <c r="A5082" s="91">
        <v>101148</v>
      </c>
      <c r="B5082" s="198" t="s">
        <v>5154</v>
      </c>
      <c r="C5082" s="198" t="s">
        <v>1444</v>
      </c>
      <c r="D5082" s="199">
        <v>11.4</v>
      </c>
    </row>
    <row r="5083" spans="1:4" ht="13.5" x14ac:dyDescent="0.25">
      <c r="A5083" s="91">
        <v>101149</v>
      </c>
      <c r="B5083" s="198" t="s">
        <v>5155</v>
      </c>
      <c r="C5083" s="198" t="s">
        <v>1444</v>
      </c>
      <c r="D5083" s="199">
        <v>15.43</v>
      </c>
    </row>
    <row r="5084" spans="1:4" ht="13.5" x14ac:dyDescent="0.25">
      <c r="A5084" s="91">
        <v>101150</v>
      </c>
      <c r="B5084" s="198" t="s">
        <v>5156</v>
      </c>
      <c r="C5084" s="198" t="s">
        <v>1444</v>
      </c>
      <c r="D5084" s="199">
        <v>14.27</v>
      </c>
    </row>
    <row r="5085" spans="1:4" ht="13.5" x14ac:dyDescent="0.25">
      <c r="A5085" s="91">
        <v>101151</v>
      </c>
      <c r="B5085" s="198" t="s">
        <v>5157</v>
      </c>
      <c r="C5085" s="198" t="s">
        <v>1444</v>
      </c>
      <c r="D5085" s="199">
        <v>12.19</v>
      </c>
    </row>
    <row r="5086" spans="1:4" ht="13.5" x14ac:dyDescent="0.25">
      <c r="A5086" s="91">
        <v>101152</v>
      </c>
      <c r="B5086" s="198" t="s">
        <v>5158</v>
      </c>
      <c r="C5086" s="198" t="s">
        <v>1444</v>
      </c>
      <c r="D5086" s="199">
        <v>13.33</v>
      </c>
    </row>
    <row r="5087" spans="1:4" ht="13.5" x14ac:dyDescent="0.25">
      <c r="A5087" s="91">
        <v>101153</v>
      </c>
      <c r="B5087" s="198" t="s">
        <v>5159</v>
      </c>
      <c r="C5087" s="198" t="s">
        <v>1444</v>
      </c>
      <c r="D5087" s="199">
        <v>14.47</v>
      </c>
    </row>
    <row r="5088" spans="1:4" ht="13.5" x14ac:dyDescent="0.25">
      <c r="A5088" s="91">
        <v>101206</v>
      </c>
      <c r="B5088" s="198" t="s">
        <v>5160</v>
      </c>
      <c r="C5088" s="198" t="s">
        <v>1444</v>
      </c>
      <c r="D5088" s="199">
        <v>9.34</v>
      </c>
    </row>
    <row r="5089" spans="1:4" ht="13.5" x14ac:dyDescent="0.25">
      <c r="A5089" s="91">
        <v>101207</v>
      </c>
      <c r="B5089" s="198" t="s">
        <v>5161</v>
      </c>
      <c r="C5089" s="198" t="s">
        <v>1444</v>
      </c>
      <c r="D5089" s="199">
        <v>8.17</v>
      </c>
    </row>
    <row r="5090" spans="1:4" ht="13.5" x14ac:dyDescent="0.25">
      <c r="A5090" s="91">
        <v>101208</v>
      </c>
      <c r="B5090" s="198" t="s">
        <v>5162</v>
      </c>
      <c r="C5090" s="198" t="s">
        <v>1444</v>
      </c>
      <c r="D5090" s="199">
        <v>7.91</v>
      </c>
    </row>
    <row r="5091" spans="1:4" ht="13.5" x14ac:dyDescent="0.25">
      <c r="A5091" s="91">
        <v>101209</v>
      </c>
      <c r="B5091" s="198" t="s">
        <v>5163</v>
      </c>
      <c r="C5091" s="198" t="s">
        <v>1444</v>
      </c>
      <c r="D5091" s="199">
        <v>7.32</v>
      </c>
    </row>
    <row r="5092" spans="1:4" ht="13.5" x14ac:dyDescent="0.25">
      <c r="A5092" s="91">
        <v>101210</v>
      </c>
      <c r="B5092" s="198" t="s">
        <v>5164</v>
      </c>
      <c r="C5092" s="198" t="s">
        <v>1444</v>
      </c>
      <c r="D5092" s="199">
        <v>12.96</v>
      </c>
    </row>
    <row r="5093" spans="1:4" ht="13.5" x14ac:dyDescent="0.25">
      <c r="A5093" s="91">
        <v>101211</v>
      </c>
      <c r="B5093" s="198" t="s">
        <v>5165</v>
      </c>
      <c r="C5093" s="198" t="s">
        <v>1444</v>
      </c>
      <c r="D5093" s="199">
        <v>13.89</v>
      </c>
    </row>
    <row r="5094" spans="1:4" ht="13.5" x14ac:dyDescent="0.25">
      <c r="A5094" s="91">
        <v>101212</v>
      </c>
      <c r="B5094" s="198" t="s">
        <v>5166</v>
      </c>
      <c r="C5094" s="198" t="s">
        <v>1444</v>
      </c>
      <c r="D5094" s="199">
        <v>16.11</v>
      </c>
    </row>
    <row r="5095" spans="1:4" ht="13.5" x14ac:dyDescent="0.25">
      <c r="A5095" s="91">
        <v>101213</v>
      </c>
      <c r="B5095" s="198" t="s">
        <v>5167</v>
      </c>
      <c r="C5095" s="198" t="s">
        <v>1444</v>
      </c>
      <c r="D5095" s="199">
        <v>17.920000000000002</v>
      </c>
    </row>
    <row r="5096" spans="1:4" ht="13.5" x14ac:dyDescent="0.25">
      <c r="A5096" s="91">
        <v>101214</v>
      </c>
      <c r="B5096" s="198" t="s">
        <v>5168</v>
      </c>
      <c r="C5096" s="198" t="s">
        <v>1444</v>
      </c>
      <c r="D5096" s="199">
        <v>21.61</v>
      </c>
    </row>
    <row r="5097" spans="1:4" ht="13.5" x14ac:dyDescent="0.25">
      <c r="A5097" s="91">
        <v>101215</v>
      </c>
      <c r="B5097" s="198" t="s">
        <v>5169</v>
      </c>
      <c r="C5097" s="198" t="s">
        <v>1444</v>
      </c>
      <c r="D5097" s="199">
        <v>12.4</v>
      </c>
    </row>
    <row r="5098" spans="1:4" ht="13.5" x14ac:dyDescent="0.25">
      <c r="A5098" s="91">
        <v>101216</v>
      </c>
      <c r="B5098" s="198" t="s">
        <v>5170</v>
      </c>
      <c r="C5098" s="198" t="s">
        <v>1444</v>
      </c>
      <c r="D5098" s="199">
        <v>13.02</v>
      </c>
    </row>
    <row r="5099" spans="1:4" ht="13.5" x14ac:dyDescent="0.25">
      <c r="A5099" s="91">
        <v>101217</v>
      </c>
      <c r="B5099" s="198" t="s">
        <v>5171</v>
      </c>
      <c r="C5099" s="198" t="s">
        <v>1444</v>
      </c>
      <c r="D5099" s="199">
        <v>15.07</v>
      </c>
    </row>
    <row r="5100" spans="1:4" ht="13.5" x14ac:dyDescent="0.25">
      <c r="A5100" s="91">
        <v>101218</v>
      </c>
      <c r="B5100" s="198" t="s">
        <v>5172</v>
      </c>
      <c r="C5100" s="198" t="s">
        <v>1444</v>
      </c>
      <c r="D5100" s="199">
        <v>15.96</v>
      </c>
    </row>
    <row r="5101" spans="1:4" ht="13.5" x14ac:dyDescent="0.25">
      <c r="A5101" s="91">
        <v>101219</v>
      </c>
      <c r="B5101" s="198" t="s">
        <v>5173</v>
      </c>
      <c r="C5101" s="198" t="s">
        <v>1444</v>
      </c>
      <c r="D5101" s="199">
        <v>19.29</v>
      </c>
    </row>
    <row r="5102" spans="1:4" ht="13.5" x14ac:dyDescent="0.25">
      <c r="A5102" s="91">
        <v>101220</v>
      </c>
      <c r="B5102" s="198" t="s">
        <v>5174</v>
      </c>
      <c r="C5102" s="198" t="s">
        <v>1444</v>
      </c>
      <c r="D5102" s="199">
        <v>12.15</v>
      </c>
    </row>
    <row r="5103" spans="1:4" ht="13.5" x14ac:dyDescent="0.25">
      <c r="A5103" s="91">
        <v>101221</v>
      </c>
      <c r="B5103" s="198" t="s">
        <v>5175</v>
      </c>
      <c r="C5103" s="198" t="s">
        <v>1444</v>
      </c>
      <c r="D5103" s="199">
        <v>12.85</v>
      </c>
    </row>
    <row r="5104" spans="1:4" ht="13.5" x14ac:dyDescent="0.25">
      <c r="A5104" s="91">
        <v>101222</v>
      </c>
      <c r="B5104" s="198" t="s">
        <v>5176</v>
      </c>
      <c r="C5104" s="198" t="s">
        <v>1444</v>
      </c>
      <c r="D5104" s="199">
        <v>14.88</v>
      </c>
    </row>
    <row r="5105" spans="1:4" ht="13.5" x14ac:dyDescent="0.25">
      <c r="A5105" s="91">
        <v>101223</v>
      </c>
      <c r="B5105" s="198" t="s">
        <v>5177</v>
      </c>
      <c r="C5105" s="198" t="s">
        <v>1444</v>
      </c>
      <c r="D5105" s="199">
        <v>16.5</v>
      </c>
    </row>
    <row r="5106" spans="1:4" ht="13.5" x14ac:dyDescent="0.25">
      <c r="A5106" s="91">
        <v>101224</v>
      </c>
      <c r="B5106" s="198" t="s">
        <v>5178</v>
      </c>
      <c r="C5106" s="198" t="s">
        <v>1444</v>
      </c>
      <c r="D5106" s="199">
        <v>20.59</v>
      </c>
    </row>
    <row r="5107" spans="1:4" ht="13.5" x14ac:dyDescent="0.25">
      <c r="A5107" s="91">
        <v>101225</v>
      </c>
      <c r="B5107" s="198" t="s">
        <v>5179</v>
      </c>
      <c r="C5107" s="198" t="s">
        <v>1444</v>
      </c>
      <c r="D5107" s="199">
        <v>11.13</v>
      </c>
    </row>
    <row r="5108" spans="1:4" ht="13.5" x14ac:dyDescent="0.25">
      <c r="A5108" s="91">
        <v>101226</v>
      </c>
      <c r="B5108" s="198" t="s">
        <v>5180</v>
      </c>
      <c r="C5108" s="198" t="s">
        <v>1444</v>
      </c>
      <c r="D5108" s="199">
        <v>11.75</v>
      </c>
    </row>
    <row r="5109" spans="1:4" ht="13.5" x14ac:dyDescent="0.25">
      <c r="A5109" s="91">
        <v>101227</v>
      </c>
      <c r="B5109" s="198" t="s">
        <v>5181</v>
      </c>
      <c r="C5109" s="198" t="s">
        <v>1444</v>
      </c>
      <c r="D5109" s="199">
        <v>13.57</v>
      </c>
    </row>
    <row r="5110" spans="1:4" ht="13.5" x14ac:dyDescent="0.25">
      <c r="A5110" s="91">
        <v>101228</v>
      </c>
      <c r="B5110" s="198" t="s">
        <v>5182</v>
      </c>
      <c r="C5110" s="198" t="s">
        <v>1444</v>
      </c>
      <c r="D5110" s="199">
        <v>14.49</v>
      </c>
    </row>
    <row r="5111" spans="1:4" ht="13.5" x14ac:dyDescent="0.25">
      <c r="A5111" s="91">
        <v>101229</v>
      </c>
      <c r="B5111" s="198" t="s">
        <v>5183</v>
      </c>
      <c r="C5111" s="198" t="s">
        <v>1444</v>
      </c>
      <c r="D5111" s="199">
        <v>18.16</v>
      </c>
    </row>
    <row r="5112" spans="1:4" ht="13.5" x14ac:dyDescent="0.25">
      <c r="A5112" s="91">
        <v>101230</v>
      </c>
      <c r="B5112" s="198" t="s">
        <v>5184</v>
      </c>
      <c r="C5112" s="198" t="s">
        <v>1444</v>
      </c>
      <c r="D5112" s="199">
        <v>8.24</v>
      </c>
    </row>
    <row r="5113" spans="1:4" ht="13.5" x14ac:dyDescent="0.25">
      <c r="A5113" s="91">
        <v>101231</v>
      </c>
      <c r="B5113" s="198" t="s">
        <v>5185</v>
      </c>
      <c r="C5113" s="198" t="s">
        <v>1444</v>
      </c>
      <c r="D5113" s="199">
        <v>7.82</v>
      </c>
    </row>
    <row r="5114" spans="1:4" ht="13.5" x14ac:dyDescent="0.25">
      <c r="A5114" s="91">
        <v>101232</v>
      </c>
      <c r="B5114" s="198" t="s">
        <v>5186</v>
      </c>
      <c r="C5114" s="198" t="s">
        <v>1444</v>
      </c>
      <c r="D5114" s="199">
        <v>7.05</v>
      </c>
    </row>
    <row r="5115" spans="1:4" ht="13.5" x14ac:dyDescent="0.25">
      <c r="A5115" s="91">
        <v>101233</v>
      </c>
      <c r="B5115" s="198" t="s">
        <v>5187</v>
      </c>
      <c r="C5115" s="198" t="s">
        <v>1444</v>
      </c>
      <c r="D5115" s="199">
        <v>6.51</v>
      </c>
    </row>
    <row r="5116" spans="1:4" ht="13.5" x14ac:dyDescent="0.25">
      <c r="A5116" s="91">
        <v>101234</v>
      </c>
      <c r="B5116" s="198" t="s">
        <v>5188</v>
      </c>
      <c r="C5116" s="198" t="s">
        <v>1444</v>
      </c>
      <c r="D5116" s="199">
        <v>12.61</v>
      </c>
    </row>
    <row r="5117" spans="1:4" ht="13.5" x14ac:dyDescent="0.25">
      <c r="A5117" s="91">
        <v>101235</v>
      </c>
      <c r="B5117" s="198" t="s">
        <v>5189</v>
      </c>
      <c r="C5117" s="198" t="s">
        <v>1444</v>
      </c>
      <c r="D5117" s="199">
        <v>13.29</v>
      </c>
    </row>
    <row r="5118" spans="1:4" ht="13.5" x14ac:dyDescent="0.25">
      <c r="A5118" s="91">
        <v>101236</v>
      </c>
      <c r="B5118" s="198" t="s">
        <v>5190</v>
      </c>
      <c r="C5118" s="198" t="s">
        <v>1444</v>
      </c>
      <c r="D5118" s="199">
        <v>15.41</v>
      </c>
    </row>
    <row r="5119" spans="1:4" ht="13.5" x14ac:dyDescent="0.25">
      <c r="A5119" s="91">
        <v>101237</v>
      </c>
      <c r="B5119" s="198" t="s">
        <v>5191</v>
      </c>
      <c r="C5119" s="198" t="s">
        <v>1444</v>
      </c>
      <c r="D5119" s="199">
        <v>16.440000000000001</v>
      </c>
    </row>
    <row r="5120" spans="1:4" ht="13.5" x14ac:dyDescent="0.25">
      <c r="A5120" s="91">
        <v>101238</v>
      </c>
      <c r="B5120" s="198" t="s">
        <v>5192</v>
      </c>
      <c r="C5120" s="198" t="s">
        <v>1444</v>
      </c>
      <c r="D5120" s="199">
        <v>20.68</v>
      </c>
    </row>
    <row r="5121" spans="1:4" ht="13.5" x14ac:dyDescent="0.25">
      <c r="A5121" s="91">
        <v>101239</v>
      </c>
      <c r="B5121" s="198" t="s">
        <v>5193</v>
      </c>
      <c r="C5121" s="198" t="s">
        <v>1444</v>
      </c>
      <c r="D5121" s="199">
        <v>11.14</v>
      </c>
    </row>
    <row r="5122" spans="1:4" ht="13.5" x14ac:dyDescent="0.25">
      <c r="A5122" s="91">
        <v>101240</v>
      </c>
      <c r="B5122" s="198" t="s">
        <v>5194</v>
      </c>
      <c r="C5122" s="198" t="s">
        <v>1444</v>
      </c>
      <c r="D5122" s="199">
        <v>11.76</v>
      </c>
    </row>
    <row r="5123" spans="1:4" ht="13.5" x14ac:dyDescent="0.25">
      <c r="A5123" s="91">
        <v>101241</v>
      </c>
      <c r="B5123" s="198" t="s">
        <v>5195</v>
      </c>
      <c r="C5123" s="198" t="s">
        <v>1444</v>
      </c>
      <c r="D5123" s="199">
        <v>13.67</v>
      </c>
    </row>
    <row r="5124" spans="1:4" ht="13.5" x14ac:dyDescent="0.25">
      <c r="A5124" s="91">
        <v>101242</v>
      </c>
      <c r="B5124" s="198" t="s">
        <v>5196</v>
      </c>
      <c r="C5124" s="198" t="s">
        <v>1444</v>
      </c>
      <c r="D5124" s="199">
        <v>15.2</v>
      </c>
    </row>
    <row r="5125" spans="1:4" ht="13.5" x14ac:dyDescent="0.25">
      <c r="A5125" s="91">
        <v>101243</v>
      </c>
      <c r="B5125" s="198" t="s">
        <v>5197</v>
      </c>
      <c r="C5125" s="198" t="s">
        <v>1444</v>
      </c>
      <c r="D5125" s="199">
        <v>18.399999999999999</v>
      </c>
    </row>
    <row r="5126" spans="1:4" ht="13.5" x14ac:dyDescent="0.25">
      <c r="A5126" s="91">
        <v>101244</v>
      </c>
      <c r="B5126" s="198" t="s">
        <v>5198</v>
      </c>
      <c r="C5126" s="198" t="s">
        <v>1444</v>
      </c>
      <c r="D5126" s="199">
        <v>11.62</v>
      </c>
    </row>
    <row r="5127" spans="1:4" ht="13.5" x14ac:dyDescent="0.25">
      <c r="A5127" s="91">
        <v>101245</v>
      </c>
      <c r="B5127" s="198" t="s">
        <v>5199</v>
      </c>
      <c r="C5127" s="198" t="s">
        <v>1444</v>
      </c>
      <c r="D5127" s="199">
        <v>12.3</v>
      </c>
    </row>
    <row r="5128" spans="1:4" ht="13.5" x14ac:dyDescent="0.25">
      <c r="A5128" s="91">
        <v>101246</v>
      </c>
      <c r="B5128" s="198" t="s">
        <v>5200</v>
      </c>
      <c r="C5128" s="198" t="s">
        <v>1444</v>
      </c>
      <c r="D5128" s="199">
        <v>14.25</v>
      </c>
    </row>
    <row r="5129" spans="1:4" ht="13.5" x14ac:dyDescent="0.25">
      <c r="A5129" s="91">
        <v>101247</v>
      </c>
      <c r="B5129" s="198" t="s">
        <v>5201</v>
      </c>
      <c r="C5129" s="198" t="s">
        <v>1444</v>
      </c>
      <c r="D5129" s="199">
        <v>15.78</v>
      </c>
    </row>
    <row r="5130" spans="1:4" ht="13.5" x14ac:dyDescent="0.25">
      <c r="A5130" s="91">
        <v>101248</v>
      </c>
      <c r="B5130" s="198" t="s">
        <v>5202</v>
      </c>
      <c r="C5130" s="198" t="s">
        <v>1444</v>
      </c>
      <c r="D5130" s="199">
        <v>19.7</v>
      </c>
    </row>
    <row r="5131" spans="1:4" ht="13.5" x14ac:dyDescent="0.25">
      <c r="A5131" s="91">
        <v>101249</v>
      </c>
      <c r="B5131" s="198" t="s">
        <v>5203</v>
      </c>
      <c r="C5131" s="198" t="s">
        <v>1444</v>
      </c>
      <c r="D5131" s="199">
        <v>10.16</v>
      </c>
    </row>
    <row r="5132" spans="1:4" ht="13.5" x14ac:dyDescent="0.25">
      <c r="A5132" s="91">
        <v>101250</v>
      </c>
      <c r="B5132" s="198" t="s">
        <v>5204</v>
      </c>
      <c r="C5132" s="198" t="s">
        <v>1444</v>
      </c>
      <c r="D5132" s="199">
        <v>11.22</v>
      </c>
    </row>
    <row r="5133" spans="1:4" ht="13.5" x14ac:dyDescent="0.25">
      <c r="A5133" s="91">
        <v>101251</v>
      </c>
      <c r="B5133" s="198" t="s">
        <v>5205</v>
      </c>
      <c r="C5133" s="198" t="s">
        <v>1444</v>
      </c>
      <c r="D5133" s="199">
        <v>12.85</v>
      </c>
    </row>
    <row r="5134" spans="1:4" ht="13.5" x14ac:dyDescent="0.25">
      <c r="A5134" s="91">
        <v>101252</v>
      </c>
      <c r="B5134" s="198" t="s">
        <v>5206</v>
      </c>
      <c r="C5134" s="198" t="s">
        <v>1444</v>
      </c>
      <c r="D5134" s="199">
        <v>13.85</v>
      </c>
    </row>
    <row r="5135" spans="1:4" ht="13.5" x14ac:dyDescent="0.25">
      <c r="A5135" s="91">
        <v>101253</v>
      </c>
      <c r="B5135" s="198" t="s">
        <v>5207</v>
      </c>
      <c r="C5135" s="198" t="s">
        <v>1444</v>
      </c>
      <c r="D5135" s="199">
        <v>17.38</v>
      </c>
    </row>
    <row r="5136" spans="1:4" ht="13.5" x14ac:dyDescent="0.25">
      <c r="A5136" s="91">
        <v>101254</v>
      </c>
      <c r="B5136" s="198" t="s">
        <v>5208</v>
      </c>
      <c r="C5136" s="198" t="s">
        <v>1444</v>
      </c>
      <c r="D5136" s="199">
        <v>9.6</v>
      </c>
    </row>
    <row r="5137" spans="1:4" ht="13.5" x14ac:dyDescent="0.25">
      <c r="A5137" s="91">
        <v>101255</v>
      </c>
      <c r="B5137" s="198" t="s">
        <v>5209</v>
      </c>
      <c r="C5137" s="198" t="s">
        <v>1444</v>
      </c>
      <c r="D5137" s="199">
        <v>8.49</v>
      </c>
    </row>
    <row r="5138" spans="1:4" ht="13.5" x14ac:dyDescent="0.25">
      <c r="A5138" s="91">
        <v>101256</v>
      </c>
      <c r="B5138" s="198" t="s">
        <v>5210</v>
      </c>
      <c r="C5138" s="198" t="s">
        <v>1444</v>
      </c>
      <c r="D5138" s="199">
        <v>14.56</v>
      </c>
    </row>
    <row r="5139" spans="1:4" ht="13.5" x14ac:dyDescent="0.25">
      <c r="A5139" s="91">
        <v>101257</v>
      </c>
      <c r="B5139" s="198" t="s">
        <v>5211</v>
      </c>
      <c r="C5139" s="198" t="s">
        <v>1444</v>
      </c>
      <c r="D5139" s="199">
        <v>15.34</v>
      </c>
    </row>
    <row r="5140" spans="1:4" ht="13.5" x14ac:dyDescent="0.25">
      <c r="A5140" s="91">
        <v>101258</v>
      </c>
      <c r="B5140" s="198" t="s">
        <v>5212</v>
      </c>
      <c r="C5140" s="198" t="s">
        <v>1444</v>
      </c>
      <c r="D5140" s="199">
        <v>17.72</v>
      </c>
    </row>
    <row r="5141" spans="1:4" ht="13.5" x14ac:dyDescent="0.25">
      <c r="A5141" s="91">
        <v>101259</v>
      </c>
      <c r="B5141" s="198" t="s">
        <v>5213</v>
      </c>
      <c r="C5141" s="198" t="s">
        <v>1444</v>
      </c>
      <c r="D5141" s="199">
        <v>19.600000000000001</v>
      </c>
    </row>
    <row r="5142" spans="1:4" ht="13.5" x14ac:dyDescent="0.25">
      <c r="A5142" s="91">
        <v>101260</v>
      </c>
      <c r="B5142" s="198" t="s">
        <v>5214</v>
      </c>
      <c r="C5142" s="198" t="s">
        <v>1444</v>
      </c>
      <c r="D5142" s="199">
        <v>24.38</v>
      </c>
    </row>
    <row r="5143" spans="1:4" ht="13.5" x14ac:dyDescent="0.25">
      <c r="A5143" s="91">
        <v>101261</v>
      </c>
      <c r="B5143" s="198" t="s">
        <v>5215</v>
      </c>
      <c r="C5143" s="198" t="s">
        <v>1444</v>
      </c>
      <c r="D5143" s="199">
        <v>13.73</v>
      </c>
    </row>
    <row r="5144" spans="1:4" ht="13.5" x14ac:dyDescent="0.25">
      <c r="A5144" s="91">
        <v>101262</v>
      </c>
      <c r="B5144" s="198" t="s">
        <v>5216</v>
      </c>
      <c r="C5144" s="198" t="s">
        <v>1444</v>
      </c>
      <c r="D5144" s="199">
        <v>14.51</v>
      </c>
    </row>
    <row r="5145" spans="1:4" ht="13.5" x14ac:dyDescent="0.25">
      <c r="A5145" s="91">
        <v>101263</v>
      </c>
      <c r="B5145" s="198" t="s">
        <v>5217</v>
      </c>
      <c r="C5145" s="198" t="s">
        <v>1444</v>
      </c>
      <c r="D5145" s="199">
        <v>16.71</v>
      </c>
    </row>
    <row r="5146" spans="1:4" ht="13.5" x14ac:dyDescent="0.25">
      <c r="A5146" s="91">
        <v>101264</v>
      </c>
      <c r="B5146" s="198" t="s">
        <v>5218</v>
      </c>
      <c r="C5146" s="198" t="s">
        <v>1444</v>
      </c>
      <c r="D5146" s="199">
        <v>18.48</v>
      </c>
    </row>
    <row r="5147" spans="1:4" ht="13.5" x14ac:dyDescent="0.25">
      <c r="A5147" s="91">
        <v>101265</v>
      </c>
      <c r="B5147" s="198" t="s">
        <v>5219</v>
      </c>
      <c r="C5147" s="198" t="s">
        <v>1444</v>
      </c>
      <c r="D5147" s="199">
        <v>22.93</v>
      </c>
    </row>
    <row r="5148" spans="1:4" ht="13.5" x14ac:dyDescent="0.25">
      <c r="A5148" s="91">
        <v>101266</v>
      </c>
      <c r="B5148" s="198" t="s">
        <v>5220</v>
      </c>
      <c r="C5148" s="198" t="s">
        <v>1444</v>
      </c>
      <c r="D5148" s="199">
        <v>8.52</v>
      </c>
    </row>
    <row r="5149" spans="1:4" ht="13.5" x14ac:dyDescent="0.25">
      <c r="A5149" s="91">
        <v>101267</v>
      </c>
      <c r="B5149" s="198" t="s">
        <v>5221</v>
      </c>
      <c r="C5149" s="198" t="s">
        <v>1444</v>
      </c>
      <c r="D5149" s="199">
        <v>8.14</v>
      </c>
    </row>
    <row r="5150" spans="1:4" ht="13.5" x14ac:dyDescent="0.25">
      <c r="A5150" s="91">
        <v>101268</v>
      </c>
      <c r="B5150" s="198" t="s">
        <v>5222</v>
      </c>
      <c r="C5150" s="198" t="s">
        <v>1444</v>
      </c>
      <c r="D5150" s="199">
        <v>13.23</v>
      </c>
    </row>
    <row r="5151" spans="1:4" ht="13.5" x14ac:dyDescent="0.25">
      <c r="A5151" s="91">
        <v>101269</v>
      </c>
      <c r="B5151" s="198" t="s">
        <v>5223</v>
      </c>
      <c r="C5151" s="198" t="s">
        <v>1444</v>
      </c>
      <c r="D5151" s="199">
        <v>14.65</v>
      </c>
    </row>
    <row r="5152" spans="1:4" ht="13.5" x14ac:dyDescent="0.25">
      <c r="A5152" s="91">
        <v>101270</v>
      </c>
      <c r="B5152" s="198" t="s">
        <v>5224</v>
      </c>
      <c r="C5152" s="198" t="s">
        <v>1444</v>
      </c>
      <c r="D5152" s="199">
        <v>16.91</v>
      </c>
    </row>
    <row r="5153" spans="1:4" ht="13.5" x14ac:dyDescent="0.25">
      <c r="A5153" s="91">
        <v>101271</v>
      </c>
      <c r="B5153" s="198" t="s">
        <v>5225</v>
      </c>
      <c r="C5153" s="198" t="s">
        <v>1444</v>
      </c>
      <c r="D5153" s="199">
        <v>18.7</v>
      </c>
    </row>
    <row r="5154" spans="1:4" ht="13.5" x14ac:dyDescent="0.25">
      <c r="A5154" s="91">
        <v>101272</v>
      </c>
      <c r="B5154" s="198" t="s">
        <v>5226</v>
      </c>
      <c r="C5154" s="198" t="s">
        <v>1444</v>
      </c>
      <c r="D5154" s="199">
        <v>23.25</v>
      </c>
    </row>
    <row r="5155" spans="1:4" ht="13.5" x14ac:dyDescent="0.25">
      <c r="A5155" s="91">
        <v>101273</v>
      </c>
      <c r="B5155" s="198" t="s">
        <v>5227</v>
      </c>
      <c r="C5155" s="198" t="s">
        <v>1444</v>
      </c>
      <c r="D5155" s="199">
        <v>12.61</v>
      </c>
    </row>
    <row r="5156" spans="1:4" ht="13.5" x14ac:dyDescent="0.25">
      <c r="A5156" s="91">
        <v>101274</v>
      </c>
      <c r="B5156" s="198" t="s">
        <v>5228</v>
      </c>
      <c r="C5156" s="198" t="s">
        <v>1444</v>
      </c>
      <c r="D5156" s="199">
        <v>13.89</v>
      </c>
    </row>
    <row r="5157" spans="1:4" ht="13.5" x14ac:dyDescent="0.25">
      <c r="A5157" s="91">
        <v>101275</v>
      </c>
      <c r="B5157" s="198" t="s">
        <v>5229</v>
      </c>
      <c r="C5157" s="198" t="s">
        <v>1444</v>
      </c>
      <c r="D5157" s="199">
        <v>16.03</v>
      </c>
    </row>
    <row r="5158" spans="1:4" ht="13.5" x14ac:dyDescent="0.25">
      <c r="A5158" s="91">
        <v>101276</v>
      </c>
      <c r="B5158" s="198" t="s">
        <v>5230</v>
      </c>
      <c r="C5158" s="198" t="s">
        <v>1444</v>
      </c>
      <c r="D5158" s="199">
        <v>17.68</v>
      </c>
    </row>
    <row r="5159" spans="1:4" ht="13.5" x14ac:dyDescent="0.25">
      <c r="A5159" s="91">
        <v>101277</v>
      </c>
      <c r="B5159" s="198" t="s">
        <v>5231</v>
      </c>
      <c r="C5159" s="198" t="s">
        <v>1444</v>
      </c>
      <c r="D5159" s="199">
        <v>22.49</v>
      </c>
    </row>
    <row r="5160" spans="1:4" ht="13.5" x14ac:dyDescent="0.25">
      <c r="A5160" s="91">
        <v>102354</v>
      </c>
      <c r="B5160" s="198" t="s">
        <v>5232</v>
      </c>
      <c r="C5160" s="198" t="s">
        <v>1444</v>
      </c>
      <c r="D5160" s="199">
        <v>124.97</v>
      </c>
    </row>
    <row r="5161" spans="1:4" ht="13.5" x14ac:dyDescent="0.25">
      <c r="A5161" s="91">
        <v>102355</v>
      </c>
      <c r="B5161" s="198" t="s">
        <v>5233</v>
      </c>
      <c r="C5161" s="198" t="s">
        <v>1444</v>
      </c>
      <c r="D5161" s="199">
        <v>148.33000000000001</v>
      </c>
    </row>
    <row r="5162" spans="1:4" ht="13.5" x14ac:dyDescent="0.25">
      <c r="A5162" s="91">
        <v>102360</v>
      </c>
      <c r="B5162" s="198" t="s">
        <v>5234</v>
      </c>
      <c r="C5162" s="198" t="s">
        <v>1444</v>
      </c>
      <c r="D5162" s="199">
        <v>21.16</v>
      </c>
    </row>
    <row r="5163" spans="1:4" ht="13.5" x14ac:dyDescent="0.25">
      <c r="A5163" s="91">
        <v>102361</v>
      </c>
      <c r="B5163" s="198" t="s">
        <v>5235</v>
      </c>
      <c r="C5163" s="198" t="s">
        <v>1444</v>
      </c>
      <c r="D5163" s="199">
        <v>30.45</v>
      </c>
    </row>
    <row r="5164" spans="1:4" ht="13.5" x14ac:dyDescent="0.25">
      <c r="A5164" s="91">
        <v>90082</v>
      </c>
      <c r="B5164" s="198" t="s">
        <v>7099</v>
      </c>
      <c r="C5164" s="198" t="s">
        <v>1444</v>
      </c>
      <c r="D5164" s="199">
        <v>9.94</v>
      </c>
    </row>
    <row r="5165" spans="1:4" ht="13.5" x14ac:dyDescent="0.25">
      <c r="A5165" s="91">
        <v>90084</v>
      </c>
      <c r="B5165" s="198" t="s">
        <v>7100</v>
      </c>
      <c r="C5165" s="198" t="s">
        <v>1444</v>
      </c>
      <c r="D5165" s="199">
        <v>9.6300000000000008</v>
      </c>
    </row>
    <row r="5166" spans="1:4" ht="13.5" x14ac:dyDescent="0.25">
      <c r="A5166" s="91">
        <v>90086</v>
      </c>
      <c r="B5166" s="198" t="s">
        <v>7101</v>
      </c>
      <c r="C5166" s="198" t="s">
        <v>1444</v>
      </c>
      <c r="D5166" s="199">
        <v>9.1</v>
      </c>
    </row>
    <row r="5167" spans="1:4" ht="13.5" x14ac:dyDescent="0.25">
      <c r="A5167" s="91">
        <v>90087</v>
      </c>
      <c r="B5167" s="198" t="s">
        <v>7102</v>
      </c>
      <c r="C5167" s="198" t="s">
        <v>1444</v>
      </c>
      <c r="D5167" s="199">
        <v>8.24</v>
      </c>
    </row>
    <row r="5168" spans="1:4" ht="13.5" x14ac:dyDescent="0.25">
      <c r="A5168" s="91">
        <v>90090</v>
      </c>
      <c r="B5168" s="198" t="s">
        <v>7103</v>
      </c>
      <c r="C5168" s="198" t="s">
        <v>1444</v>
      </c>
      <c r="D5168" s="199">
        <v>8.0500000000000007</v>
      </c>
    </row>
    <row r="5169" spans="1:4" ht="13.5" x14ac:dyDescent="0.25">
      <c r="A5169" s="91">
        <v>90091</v>
      </c>
      <c r="B5169" s="198" t="s">
        <v>7104</v>
      </c>
      <c r="C5169" s="198" t="s">
        <v>1444</v>
      </c>
      <c r="D5169" s="199">
        <v>5.37</v>
      </c>
    </row>
    <row r="5170" spans="1:4" ht="13.5" x14ac:dyDescent="0.25">
      <c r="A5170" s="91">
        <v>90092</v>
      </c>
      <c r="B5170" s="198" t="s">
        <v>7105</v>
      </c>
      <c r="C5170" s="198" t="s">
        <v>1444</v>
      </c>
      <c r="D5170" s="199">
        <v>5.31</v>
      </c>
    </row>
    <row r="5171" spans="1:4" ht="13.5" x14ac:dyDescent="0.25">
      <c r="A5171" s="91">
        <v>90094</v>
      </c>
      <c r="B5171" s="198" t="s">
        <v>7106</v>
      </c>
      <c r="C5171" s="198" t="s">
        <v>1444</v>
      </c>
      <c r="D5171" s="199">
        <v>5.03</v>
      </c>
    </row>
    <row r="5172" spans="1:4" ht="13.5" x14ac:dyDescent="0.25">
      <c r="A5172" s="91">
        <v>90095</v>
      </c>
      <c r="B5172" s="198" t="s">
        <v>7107</v>
      </c>
      <c r="C5172" s="198" t="s">
        <v>1444</v>
      </c>
      <c r="D5172" s="199">
        <v>4.53</v>
      </c>
    </row>
    <row r="5173" spans="1:4" ht="13.5" x14ac:dyDescent="0.25">
      <c r="A5173" s="91">
        <v>90098</v>
      </c>
      <c r="B5173" s="198" t="s">
        <v>7108</v>
      </c>
      <c r="C5173" s="198" t="s">
        <v>1444</v>
      </c>
      <c r="D5173" s="199">
        <v>4.45</v>
      </c>
    </row>
    <row r="5174" spans="1:4" ht="13.5" x14ac:dyDescent="0.25">
      <c r="A5174" s="91">
        <v>90099</v>
      </c>
      <c r="B5174" s="198" t="s">
        <v>7109</v>
      </c>
      <c r="C5174" s="198" t="s">
        <v>1444</v>
      </c>
      <c r="D5174" s="199">
        <v>13.53</v>
      </c>
    </row>
    <row r="5175" spans="1:4" ht="13.5" x14ac:dyDescent="0.25">
      <c r="A5175" s="91">
        <v>90100</v>
      </c>
      <c r="B5175" s="198" t="s">
        <v>7110</v>
      </c>
      <c r="C5175" s="198" t="s">
        <v>1444</v>
      </c>
      <c r="D5175" s="199">
        <v>11.49</v>
      </c>
    </row>
    <row r="5176" spans="1:4" ht="13.5" x14ac:dyDescent="0.25">
      <c r="A5176" s="91">
        <v>90101</v>
      </c>
      <c r="B5176" s="198" t="s">
        <v>7111</v>
      </c>
      <c r="C5176" s="198" t="s">
        <v>1444</v>
      </c>
      <c r="D5176" s="199">
        <v>11.35</v>
      </c>
    </row>
    <row r="5177" spans="1:4" ht="13.5" x14ac:dyDescent="0.25">
      <c r="A5177" s="91">
        <v>90102</v>
      </c>
      <c r="B5177" s="198" t="s">
        <v>7112</v>
      </c>
      <c r="C5177" s="198" t="s">
        <v>1444</v>
      </c>
      <c r="D5177" s="199">
        <v>10.33</v>
      </c>
    </row>
    <row r="5178" spans="1:4" ht="13.5" x14ac:dyDescent="0.25">
      <c r="A5178" s="91">
        <v>90105</v>
      </c>
      <c r="B5178" s="198" t="s">
        <v>7113</v>
      </c>
      <c r="C5178" s="198" t="s">
        <v>1444</v>
      </c>
      <c r="D5178" s="199">
        <v>7.46</v>
      </c>
    </row>
    <row r="5179" spans="1:4" ht="13.5" x14ac:dyDescent="0.25">
      <c r="A5179" s="91">
        <v>90106</v>
      </c>
      <c r="B5179" s="198" t="s">
        <v>7114</v>
      </c>
      <c r="C5179" s="198" t="s">
        <v>1444</v>
      </c>
      <c r="D5179" s="199">
        <v>6.34</v>
      </c>
    </row>
    <row r="5180" spans="1:4" ht="13.5" x14ac:dyDescent="0.25">
      <c r="A5180" s="91">
        <v>90107</v>
      </c>
      <c r="B5180" s="198" t="s">
        <v>7115</v>
      </c>
      <c r="C5180" s="198" t="s">
        <v>1444</v>
      </c>
      <c r="D5180" s="199">
        <v>6.26</v>
      </c>
    </row>
    <row r="5181" spans="1:4" ht="13.5" x14ac:dyDescent="0.25">
      <c r="A5181" s="91">
        <v>90108</v>
      </c>
      <c r="B5181" s="198" t="s">
        <v>7116</v>
      </c>
      <c r="C5181" s="198" t="s">
        <v>1444</v>
      </c>
      <c r="D5181" s="199">
        <v>5.69</v>
      </c>
    </row>
    <row r="5182" spans="1:4" ht="13.5" x14ac:dyDescent="0.25">
      <c r="A5182" s="91">
        <v>93358</v>
      </c>
      <c r="B5182" s="198" t="s">
        <v>5236</v>
      </c>
      <c r="C5182" s="198" t="s">
        <v>1444</v>
      </c>
      <c r="D5182" s="199">
        <v>82.95</v>
      </c>
    </row>
    <row r="5183" spans="1:4" ht="13.5" x14ac:dyDescent="0.25">
      <c r="A5183" s="91">
        <v>102276</v>
      </c>
      <c r="B5183" s="198" t="s">
        <v>7117</v>
      </c>
      <c r="C5183" s="198" t="s">
        <v>1444</v>
      </c>
      <c r="D5183" s="199">
        <v>11.19</v>
      </c>
    </row>
    <row r="5184" spans="1:4" ht="13.5" x14ac:dyDescent="0.25">
      <c r="A5184" s="91">
        <v>102277</v>
      </c>
      <c r="B5184" s="198" t="s">
        <v>7118</v>
      </c>
      <c r="C5184" s="198" t="s">
        <v>1444</v>
      </c>
      <c r="D5184" s="199">
        <v>8.84</v>
      </c>
    </row>
    <row r="5185" spans="1:4" ht="13.5" x14ac:dyDescent="0.25">
      <c r="A5185" s="91">
        <v>102278</v>
      </c>
      <c r="B5185" s="198" t="s">
        <v>7119</v>
      </c>
      <c r="C5185" s="198" t="s">
        <v>1444</v>
      </c>
      <c r="D5185" s="199">
        <v>8.58</v>
      </c>
    </row>
    <row r="5186" spans="1:4" ht="13.5" x14ac:dyDescent="0.25">
      <c r="A5186" s="91">
        <v>102279</v>
      </c>
      <c r="B5186" s="198" t="s">
        <v>7120</v>
      </c>
      <c r="C5186" s="198" t="s">
        <v>1444</v>
      </c>
      <c r="D5186" s="199">
        <v>6.17</v>
      </c>
    </row>
    <row r="5187" spans="1:4" ht="13.5" x14ac:dyDescent="0.25">
      <c r="A5187" s="91">
        <v>102280</v>
      </c>
      <c r="B5187" s="198" t="s">
        <v>7121</v>
      </c>
      <c r="C5187" s="198" t="s">
        <v>1444</v>
      </c>
      <c r="D5187" s="199">
        <v>4.88</v>
      </c>
    </row>
    <row r="5188" spans="1:4" ht="13.5" x14ac:dyDescent="0.25">
      <c r="A5188" s="91">
        <v>102281</v>
      </c>
      <c r="B5188" s="198" t="s">
        <v>7122</v>
      </c>
      <c r="C5188" s="198" t="s">
        <v>1444</v>
      </c>
      <c r="D5188" s="199">
        <v>4.7300000000000004</v>
      </c>
    </row>
    <row r="5189" spans="1:4" ht="13.5" x14ac:dyDescent="0.25">
      <c r="A5189" s="91">
        <v>102282</v>
      </c>
      <c r="B5189" s="198" t="s">
        <v>7123</v>
      </c>
      <c r="C5189" s="198" t="s">
        <v>1444</v>
      </c>
      <c r="D5189" s="199">
        <v>12.43</v>
      </c>
    </row>
    <row r="5190" spans="1:4" ht="13.5" x14ac:dyDescent="0.25">
      <c r="A5190" s="91">
        <v>102283</v>
      </c>
      <c r="B5190" s="198" t="s">
        <v>7124</v>
      </c>
      <c r="C5190" s="198" t="s">
        <v>1444</v>
      </c>
      <c r="D5190" s="199">
        <v>11.04</v>
      </c>
    </row>
    <row r="5191" spans="1:4" ht="13.5" x14ac:dyDescent="0.25">
      <c r="A5191" s="91">
        <v>102284</v>
      </c>
      <c r="B5191" s="198" t="s">
        <v>7125</v>
      </c>
      <c r="C5191" s="198" t="s">
        <v>1444</v>
      </c>
      <c r="D5191" s="199">
        <v>10.69</v>
      </c>
    </row>
    <row r="5192" spans="1:4" ht="13.5" x14ac:dyDescent="0.25">
      <c r="A5192" s="91">
        <v>102285</v>
      </c>
      <c r="B5192" s="198" t="s">
        <v>7126</v>
      </c>
      <c r="C5192" s="198" t="s">
        <v>1444</v>
      </c>
      <c r="D5192" s="199">
        <v>10.11</v>
      </c>
    </row>
    <row r="5193" spans="1:4" ht="13.5" x14ac:dyDescent="0.25">
      <c r="A5193" s="91">
        <v>102286</v>
      </c>
      <c r="B5193" s="198" t="s">
        <v>7127</v>
      </c>
      <c r="C5193" s="198" t="s">
        <v>1444</v>
      </c>
      <c r="D5193" s="199">
        <v>9.83</v>
      </c>
    </row>
    <row r="5194" spans="1:4" ht="13.5" x14ac:dyDescent="0.25">
      <c r="A5194" s="91">
        <v>102287</v>
      </c>
      <c r="B5194" s="198" t="s">
        <v>7128</v>
      </c>
      <c r="C5194" s="198" t="s">
        <v>1444</v>
      </c>
      <c r="D5194" s="199">
        <v>9.5399999999999991</v>
      </c>
    </row>
    <row r="5195" spans="1:4" ht="13.5" x14ac:dyDescent="0.25">
      <c r="A5195" s="91">
        <v>102288</v>
      </c>
      <c r="B5195" s="198" t="s">
        <v>7129</v>
      </c>
      <c r="C5195" s="198" t="s">
        <v>1444</v>
      </c>
      <c r="D5195" s="199">
        <v>9.16</v>
      </c>
    </row>
    <row r="5196" spans="1:4" ht="13.5" x14ac:dyDescent="0.25">
      <c r="A5196" s="91">
        <v>102289</v>
      </c>
      <c r="B5196" s="198" t="s">
        <v>7130</v>
      </c>
      <c r="C5196" s="198" t="s">
        <v>1444</v>
      </c>
      <c r="D5196" s="199">
        <v>8.9499999999999993</v>
      </c>
    </row>
    <row r="5197" spans="1:4" ht="13.5" x14ac:dyDescent="0.25">
      <c r="A5197" s="91">
        <v>102290</v>
      </c>
      <c r="B5197" s="198" t="s">
        <v>7131</v>
      </c>
      <c r="C5197" s="198" t="s">
        <v>1444</v>
      </c>
      <c r="D5197" s="199">
        <v>6.85</v>
      </c>
    </row>
    <row r="5198" spans="1:4" ht="13.5" x14ac:dyDescent="0.25">
      <c r="A5198" s="91">
        <v>102291</v>
      </c>
      <c r="B5198" s="198" t="s">
        <v>7132</v>
      </c>
      <c r="C5198" s="198" t="s">
        <v>1444</v>
      </c>
      <c r="D5198" s="199">
        <v>6.09</v>
      </c>
    </row>
    <row r="5199" spans="1:4" ht="13.5" x14ac:dyDescent="0.25">
      <c r="A5199" s="91">
        <v>102292</v>
      </c>
      <c r="B5199" s="198" t="s">
        <v>7133</v>
      </c>
      <c r="C5199" s="198" t="s">
        <v>1444</v>
      </c>
      <c r="D5199" s="199">
        <v>5.9</v>
      </c>
    </row>
    <row r="5200" spans="1:4" ht="13.5" x14ac:dyDescent="0.25">
      <c r="A5200" s="91">
        <v>102293</v>
      </c>
      <c r="B5200" s="198" t="s">
        <v>7134</v>
      </c>
      <c r="C5200" s="198" t="s">
        <v>1444</v>
      </c>
      <c r="D5200" s="199">
        <v>5.59</v>
      </c>
    </row>
    <row r="5201" spans="1:4" ht="13.5" x14ac:dyDescent="0.25">
      <c r="A5201" s="91">
        <v>102294</v>
      </c>
      <c r="B5201" s="198" t="s">
        <v>7135</v>
      </c>
      <c r="C5201" s="198" t="s">
        <v>1444</v>
      </c>
      <c r="D5201" s="199">
        <v>5.43</v>
      </c>
    </row>
    <row r="5202" spans="1:4" ht="13.5" x14ac:dyDescent="0.25">
      <c r="A5202" s="91">
        <v>102295</v>
      </c>
      <c r="B5202" s="198" t="s">
        <v>7136</v>
      </c>
      <c r="C5202" s="198" t="s">
        <v>1444</v>
      </c>
      <c r="D5202" s="199">
        <v>5.26</v>
      </c>
    </row>
    <row r="5203" spans="1:4" ht="13.5" x14ac:dyDescent="0.25">
      <c r="A5203" s="91">
        <v>102296</v>
      </c>
      <c r="B5203" s="198" t="s">
        <v>7137</v>
      </c>
      <c r="C5203" s="198" t="s">
        <v>1444</v>
      </c>
      <c r="D5203" s="199">
        <v>5.04</v>
      </c>
    </row>
    <row r="5204" spans="1:4" ht="13.5" x14ac:dyDescent="0.25">
      <c r="A5204" s="91">
        <v>102297</v>
      </c>
      <c r="B5204" s="198" t="s">
        <v>7138</v>
      </c>
      <c r="C5204" s="198" t="s">
        <v>1444</v>
      </c>
      <c r="D5204" s="199">
        <v>4.9400000000000004</v>
      </c>
    </row>
    <row r="5205" spans="1:4" ht="13.5" x14ac:dyDescent="0.25">
      <c r="A5205" s="91">
        <v>102298</v>
      </c>
      <c r="B5205" s="198" t="s">
        <v>7139</v>
      </c>
      <c r="C5205" s="198" t="s">
        <v>1444</v>
      </c>
      <c r="D5205" s="199">
        <v>15.02</v>
      </c>
    </row>
    <row r="5206" spans="1:4" ht="13.5" x14ac:dyDescent="0.25">
      <c r="A5206" s="91">
        <v>102299</v>
      </c>
      <c r="B5206" s="198" t="s">
        <v>7140</v>
      </c>
      <c r="C5206" s="198" t="s">
        <v>1444</v>
      </c>
      <c r="D5206" s="199">
        <v>12.76</v>
      </c>
    </row>
    <row r="5207" spans="1:4" ht="13.5" x14ac:dyDescent="0.25">
      <c r="A5207" s="91">
        <v>102300</v>
      </c>
      <c r="B5207" s="198" t="s">
        <v>7141</v>
      </c>
      <c r="C5207" s="198" t="s">
        <v>1444</v>
      </c>
      <c r="D5207" s="199">
        <v>12.61</v>
      </c>
    </row>
    <row r="5208" spans="1:4" ht="13.5" x14ac:dyDescent="0.25">
      <c r="A5208" s="91">
        <v>102301</v>
      </c>
      <c r="B5208" s="198" t="s">
        <v>7142</v>
      </c>
      <c r="C5208" s="198" t="s">
        <v>1444</v>
      </c>
      <c r="D5208" s="199">
        <v>11.46</v>
      </c>
    </row>
    <row r="5209" spans="1:4" ht="13.5" x14ac:dyDescent="0.25">
      <c r="A5209" s="91">
        <v>102302</v>
      </c>
      <c r="B5209" s="198" t="s">
        <v>7143</v>
      </c>
      <c r="C5209" s="198" t="s">
        <v>1444</v>
      </c>
      <c r="D5209" s="199">
        <v>8.2799999999999994</v>
      </c>
    </row>
    <row r="5210" spans="1:4" ht="13.5" x14ac:dyDescent="0.25">
      <c r="A5210" s="91">
        <v>102303</v>
      </c>
      <c r="B5210" s="198" t="s">
        <v>7144</v>
      </c>
      <c r="C5210" s="198" t="s">
        <v>1444</v>
      </c>
      <c r="D5210" s="199">
        <v>7.03</v>
      </c>
    </row>
    <row r="5211" spans="1:4" ht="13.5" x14ac:dyDescent="0.25">
      <c r="A5211" s="91">
        <v>102304</v>
      </c>
      <c r="B5211" s="198" t="s">
        <v>7145</v>
      </c>
      <c r="C5211" s="198" t="s">
        <v>1444</v>
      </c>
      <c r="D5211" s="199">
        <v>6.94</v>
      </c>
    </row>
    <row r="5212" spans="1:4" ht="13.5" x14ac:dyDescent="0.25">
      <c r="A5212" s="91">
        <v>102305</v>
      </c>
      <c r="B5212" s="198" t="s">
        <v>7146</v>
      </c>
      <c r="C5212" s="198" t="s">
        <v>1444</v>
      </c>
      <c r="D5212" s="199">
        <v>6.33</v>
      </c>
    </row>
    <row r="5213" spans="1:4" ht="13.5" x14ac:dyDescent="0.25">
      <c r="A5213" s="91">
        <v>102306</v>
      </c>
      <c r="B5213" s="198" t="s">
        <v>7147</v>
      </c>
      <c r="C5213" s="198" t="s">
        <v>1444</v>
      </c>
      <c r="D5213" s="199">
        <v>14</v>
      </c>
    </row>
    <row r="5214" spans="1:4" ht="13.5" x14ac:dyDescent="0.25">
      <c r="A5214" s="91">
        <v>102307</v>
      </c>
      <c r="B5214" s="198" t="s">
        <v>7148</v>
      </c>
      <c r="C5214" s="198" t="s">
        <v>1444</v>
      </c>
      <c r="D5214" s="199">
        <v>12.42</v>
      </c>
    </row>
    <row r="5215" spans="1:4" ht="13.5" x14ac:dyDescent="0.25">
      <c r="A5215" s="91">
        <v>102308</v>
      </c>
      <c r="B5215" s="198" t="s">
        <v>7149</v>
      </c>
      <c r="C5215" s="198" t="s">
        <v>1444</v>
      </c>
      <c r="D5215" s="199">
        <v>12.04</v>
      </c>
    </row>
    <row r="5216" spans="1:4" ht="13.5" x14ac:dyDescent="0.25">
      <c r="A5216" s="91">
        <v>102309</v>
      </c>
      <c r="B5216" s="198" t="s">
        <v>7150</v>
      </c>
      <c r="C5216" s="198" t="s">
        <v>1444</v>
      </c>
      <c r="D5216" s="199">
        <v>11.4</v>
      </c>
    </row>
    <row r="5217" spans="1:4" ht="13.5" x14ac:dyDescent="0.25">
      <c r="A5217" s="91">
        <v>102310</v>
      </c>
      <c r="B5217" s="198" t="s">
        <v>7151</v>
      </c>
      <c r="C5217" s="198" t="s">
        <v>1444</v>
      </c>
      <c r="D5217" s="199">
        <v>11.05</v>
      </c>
    </row>
    <row r="5218" spans="1:4" ht="13.5" x14ac:dyDescent="0.25">
      <c r="A5218" s="91">
        <v>102311</v>
      </c>
      <c r="B5218" s="198" t="s">
        <v>7152</v>
      </c>
      <c r="C5218" s="198" t="s">
        <v>1444</v>
      </c>
      <c r="D5218" s="199">
        <v>10.72</v>
      </c>
    </row>
    <row r="5219" spans="1:4" ht="13.5" x14ac:dyDescent="0.25">
      <c r="A5219" s="91">
        <v>102312</v>
      </c>
      <c r="B5219" s="198" t="s">
        <v>7153</v>
      </c>
      <c r="C5219" s="198" t="s">
        <v>1444</v>
      </c>
      <c r="D5219" s="199">
        <v>10.31</v>
      </c>
    </row>
    <row r="5220" spans="1:4" ht="13.5" x14ac:dyDescent="0.25">
      <c r="A5220" s="91">
        <v>102313</v>
      </c>
      <c r="B5220" s="198" t="s">
        <v>7154</v>
      </c>
      <c r="C5220" s="198" t="s">
        <v>1444</v>
      </c>
      <c r="D5220" s="199">
        <v>10.07</v>
      </c>
    </row>
    <row r="5221" spans="1:4" ht="13.5" x14ac:dyDescent="0.25">
      <c r="A5221" s="91">
        <v>102314</v>
      </c>
      <c r="B5221" s="198" t="s">
        <v>7155</v>
      </c>
      <c r="C5221" s="198" t="s">
        <v>1444</v>
      </c>
      <c r="D5221" s="199">
        <v>7.73</v>
      </c>
    </row>
    <row r="5222" spans="1:4" ht="13.5" x14ac:dyDescent="0.25">
      <c r="A5222" s="91">
        <v>102315</v>
      </c>
      <c r="B5222" s="198" t="s">
        <v>7156</v>
      </c>
      <c r="C5222" s="198" t="s">
        <v>1444</v>
      </c>
      <c r="D5222" s="199">
        <v>6.85</v>
      </c>
    </row>
    <row r="5223" spans="1:4" ht="13.5" x14ac:dyDescent="0.25">
      <c r="A5223" s="91">
        <v>102316</v>
      </c>
      <c r="B5223" s="198" t="s">
        <v>7157</v>
      </c>
      <c r="C5223" s="198" t="s">
        <v>1444</v>
      </c>
      <c r="D5223" s="199">
        <v>6.64</v>
      </c>
    </row>
    <row r="5224" spans="1:4" ht="13.5" x14ac:dyDescent="0.25">
      <c r="A5224" s="91">
        <v>102317</v>
      </c>
      <c r="B5224" s="198" t="s">
        <v>7158</v>
      </c>
      <c r="C5224" s="198" t="s">
        <v>1444</v>
      </c>
      <c r="D5224" s="199">
        <v>6.27</v>
      </c>
    </row>
    <row r="5225" spans="1:4" ht="13.5" x14ac:dyDescent="0.25">
      <c r="A5225" s="91">
        <v>102318</v>
      </c>
      <c r="B5225" s="198" t="s">
        <v>7159</v>
      </c>
      <c r="C5225" s="198" t="s">
        <v>1444</v>
      </c>
      <c r="D5225" s="199">
        <v>6.1</v>
      </c>
    </row>
    <row r="5226" spans="1:4" ht="13.5" x14ac:dyDescent="0.25">
      <c r="A5226" s="91">
        <v>102319</v>
      </c>
      <c r="B5226" s="198" t="s">
        <v>7160</v>
      </c>
      <c r="C5226" s="198" t="s">
        <v>1444</v>
      </c>
      <c r="D5226" s="199">
        <v>5.91</v>
      </c>
    </row>
    <row r="5227" spans="1:4" ht="13.5" x14ac:dyDescent="0.25">
      <c r="A5227" s="91">
        <v>102320</v>
      </c>
      <c r="B5227" s="198" t="s">
        <v>7161</v>
      </c>
      <c r="C5227" s="198" t="s">
        <v>1444</v>
      </c>
      <c r="D5227" s="199">
        <v>5.68</v>
      </c>
    </row>
    <row r="5228" spans="1:4" ht="13.5" x14ac:dyDescent="0.25">
      <c r="A5228" s="91">
        <v>102321</v>
      </c>
      <c r="B5228" s="198" t="s">
        <v>7162</v>
      </c>
      <c r="C5228" s="198" t="s">
        <v>1444</v>
      </c>
      <c r="D5228" s="199">
        <v>5.56</v>
      </c>
    </row>
    <row r="5229" spans="1:4" ht="13.5" x14ac:dyDescent="0.25">
      <c r="A5229" s="91">
        <v>102322</v>
      </c>
      <c r="B5229" s="198" t="s">
        <v>7163</v>
      </c>
      <c r="C5229" s="198" t="s">
        <v>1444</v>
      </c>
      <c r="D5229" s="199">
        <v>16.91</v>
      </c>
    </row>
    <row r="5230" spans="1:4" ht="13.5" x14ac:dyDescent="0.25">
      <c r="A5230" s="91">
        <v>102323</v>
      </c>
      <c r="B5230" s="198" t="s">
        <v>7164</v>
      </c>
      <c r="C5230" s="198" t="s">
        <v>1444</v>
      </c>
      <c r="D5230" s="199">
        <v>14.36</v>
      </c>
    </row>
    <row r="5231" spans="1:4" ht="13.5" x14ac:dyDescent="0.25">
      <c r="A5231" s="91">
        <v>102324</v>
      </c>
      <c r="B5231" s="198" t="s">
        <v>7165</v>
      </c>
      <c r="C5231" s="198" t="s">
        <v>1444</v>
      </c>
      <c r="D5231" s="199">
        <v>14.18</v>
      </c>
    </row>
    <row r="5232" spans="1:4" ht="13.5" x14ac:dyDescent="0.25">
      <c r="A5232" s="91">
        <v>102325</v>
      </c>
      <c r="B5232" s="198" t="s">
        <v>7166</v>
      </c>
      <c r="C5232" s="198" t="s">
        <v>1444</v>
      </c>
      <c r="D5232" s="199">
        <v>12.91</v>
      </c>
    </row>
    <row r="5233" spans="1:4" ht="13.5" x14ac:dyDescent="0.25">
      <c r="A5233" s="91">
        <v>102326</v>
      </c>
      <c r="B5233" s="198" t="s">
        <v>7167</v>
      </c>
      <c r="C5233" s="198" t="s">
        <v>1444</v>
      </c>
      <c r="D5233" s="199">
        <v>9.33</v>
      </c>
    </row>
    <row r="5234" spans="1:4" ht="13.5" x14ac:dyDescent="0.25">
      <c r="A5234" s="91">
        <v>102327</v>
      </c>
      <c r="B5234" s="198" t="s">
        <v>7168</v>
      </c>
      <c r="C5234" s="198" t="s">
        <v>1444</v>
      </c>
      <c r="D5234" s="199">
        <v>7.92</v>
      </c>
    </row>
    <row r="5235" spans="1:4" ht="13.5" x14ac:dyDescent="0.25">
      <c r="A5235" s="91">
        <v>102328</v>
      </c>
      <c r="B5235" s="198" t="s">
        <v>7169</v>
      </c>
      <c r="C5235" s="198" t="s">
        <v>1444</v>
      </c>
      <c r="D5235" s="199">
        <v>7.82</v>
      </c>
    </row>
    <row r="5236" spans="1:4" ht="13.5" x14ac:dyDescent="0.25">
      <c r="A5236" s="91">
        <v>102329</v>
      </c>
      <c r="B5236" s="198" t="s">
        <v>7170</v>
      </c>
      <c r="C5236" s="198" t="s">
        <v>1444</v>
      </c>
      <c r="D5236" s="199">
        <v>7.12</v>
      </c>
    </row>
    <row r="5237" spans="1:4" ht="13.5" x14ac:dyDescent="0.25">
      <c r="A5237" s="91">
        <v>94304</v>
      </c>
      <c r="B5237" s="198" t="s">
        <v>5237</v>
      </c>
      <c r="C5237" s="198" t="s">
        <v>1444</v>
      </c>
      <c r="D5237" s="199">
        <v>28.93</v>
      </c>
    </row>
    <row r="5238" spans="1:4" ht="13.5" x14ac:dyDescent="0.25">
      <c r="A5238" s="91">
        <v>94305</v>
      </c>
      <c r="B5238" s="198" t="s">
        <v>5238</v>
      </c>
      <c r="C5238" s="198" t="s">
        <v>1444</v>
      </c>
      <c r="D5238" s="199">
        <v>25.22</v>
      </c>
    </row>
    <row r="5239" spans="1:4" ht="13.5" x14ac:dyDescent="0.25">
      <c r="A5239" s="91">
        <v>94306</v>
      </c>
      <c r="B5239" s="198" t="s">
        <v>5239</v>
      </c>
      <c r="C5239" s="198" t="s">
        <v>1444</v>
      </c>
      <c r="D5239" s="199">
        <v>20.48</v>
      </c>
    </row>
    <row r="5240" spans="1:4" ht="13.5" x14ac:dyDescent="0.25">
      <c r="A5240" s="91">
        <v>94307</v>
      </c>
      <c r="B5240" s="198" t="s">
        <v>5240</v>
      </c>
      <c r="C5240" s="198" t="s">
        <v>1444</v>
      </c>
      <c r="D5240" s="199">
        <v>21.56</v>
      </c>
    </row>
    <row r="5241" spans="1:4" ht="13.5" x14ac:dyDescent="0.25">
      <c r="A5241" s="91">
        <v>94308</v>
      </c>
      <c r="B5241" s="198" t="s">
        <v>5241</v>
      </c>
      <c r="C5241" s="198" t="s">
        <v>1444</v>
      </c>
      <c r="D5241" s="199">
        <v>18.68</v>
      </c>
    </row>
    <row r="5242" spans="1:4" ht="13.5" x14ac:dyDescent="0.25">
      <c r="A5242" s="91">
        <v>94309</v>
      </c>
      <c r="B5242" s="198" t="s">
        <v>5242</v>
      </c>
      <c r="C5242" s="198" t="s">
        <v>1444</v>
      </c>
      <c r="D5242" s="199">
        <v>19.989999999999998</v>
      </c>
    </row>
    <row r="5243" spans="1:4" ht="13.5" x14ac:dyDescent="0.25">
      <c r="A5243" s="91">
        <v>94310</v>
      </c>
      <c r="B5243" s="198" t="s">
        <v>5243</v>
      </c>
      <c r="C5243" s="198" t="s">
        <v>1444</v>
      </c>
      <c r="D5243" s="199">
        <v>17.79</v>
      </c>
    </row>
    <row r="5244" spans="1:4" ht="13.5" x14ac:dyDescent="0.25">
      <c r="A5244" s="91">
        <v>94315</v>
      </c>
      <c r="B5244" s="198" t="s">
        <v>5244</v>
      </c>
      <c r="C5244" s="198" t="s">
        <v>1444</v>
      </c>
      <c r="D5244" s="199">
        <v>36.53</v>
      </c>
    </row>
    <row r="5245" spans="1:4" ht="13.5" x14ac:dyDescent="0.25">
      <c r="A5245" s="91">
        <v>94316</v>
      </c>
      <c r="B5245" s="198" t="s">
        <v>5245</v>
      </c>
      <c r="C5245" s="198" t="s">
        <v>1444</v>
      </c>
      <c r="D5245" s="199">
        <v>27.83</v>
      </c>
    </row>
    <row r="5246" spans="1:4" ht="13.5" x14ac:dyDescent="0.25">
      <c r="A5246" s="91">
        <v>94317</v>
      </c>
      <c r="B5246" s="198" t="s">
        <v>5246</v>
      </c>
      <c r="C5246" s="198" t="s">
        <v>1444</v>
      </c>
      <c r="D5246" s="199">
        <v>24</v>
      </c>
    </row>
    <row r="5247" spans="1:4" ht="13.5" x14ac:dyDescent="0.25">
      <c r="A5247" s="91">
        <v>94318</v>
      </c>
      <c r="B5247" s="198" t="s">
        <v>5247</v>
      </c>
      <c r="C5247" s="198" t="s">
        <v>1444</v>
      </c>
      <c r="D5247" s="199">
        <v>19.02</v>
      </c>
    </row>
    <row r="5248" spans="1:4" ht="13.5" x14ac:dyDescent="0.25">
      <c r="A5248" s="91">
        <v>94319</v>
      </c>
      <c r="B5248" s="198" t="s">
        <v>5248</v>
      </c>
      <c r="C5248" s="198" t="s">
        <v>1444</v>
      </c>
      <c r="D5248" s="199">
        <v>41.48</v>
      </c>
    </row>
    <row r="5249" spans="1:4" ht="13.5" x14ac:dyDescent="0.25">
      <c r="A5249" s="91">
        <v>94327</v>
      </c>
      <c r="B5249" s="198" t="s">
        <v>5249</v>
      </c>
      <c r="C5249" s="198" t="s">
        <v>1444</v>
      </c>
      <c r="D5249" s="199">
        <v>78.8</v>
      </c>
    </row>
    <row r="5250" spans="1:4" ht="13.5" x14ac:dyDescent="0.25">
      <c r="A5250" s="91">
        <v>94328</v>
      </c>
      <c r="B5250" s="198" t="s">
        <v>5250</v>
      </c>
      <c r="C5250" s="198" t="s">
        <v>1444</v>
      </c>
      <c r="D5250" s="199">
        <v>75.09</v>
      </c>
    </row>
    <row r="5251" spans="1:4" ht="13.5" x14ac:dyDescent="0.25">
      <c r="A5251" s="91">
        <v>94329</v>
      </c>
      <c r="B5251" s="198" t="s">
        <v>5251</v>
      </c>
      <c r="C5251" s="198" t="s">
        <v>1444</v>
      </c>
      <c r="D5251" s="199">
        <v>70.349999999999994</v>
      </c>
    </row>
    <row r="5252" spans="1:4" ht="13.5" x14ac:dyDescent="0.25">
      <c r="A5252" s="91">
        <v>94330</v>
      </c>
      <c r="B5252" s="198" t="s">
        <v>5252</v>
      </c>
      <c r="C5252" s="198" t="s">
        <v>1444</v>
      </c>
      <c r="D5252" s="199">
        <v>71.430000000000007</v>
      </c>
    </row>
    <row r="5253" spans="1:4" ht="13.5" x14ac:dyDescent="0.25">
      <c r="A5253" s="91">
        <v>94331</v>
      </c>
      <c r="B5253" s="198" t="s">
        <v>5253</v>
      </c>
      <c r="C5253" s="198" t="s">
        <v>1444</v>
      </c>
      <c r="D5253" s="199">
        <v>68.55</v>
      </c>
    </row>
    <row r="5254" spans="1:4" ht="13.5" x14ac:dyDescent="0.25">
      <c r="A5254" s="91">
        <v>94332</v>
      </c>
      <c r="B5254" s="198" t="s">
        <v>5254</v>
      </c>
      <c r="C5254" s="198" t="s">
        <v>1444</v>
      </c>
      <c r="D5254" s="199">
        <v>69.86</v>
      </c>
    </row>
    <row r="5255" spans="1:4" ht="13.5" x14ac:dyDescent="0.25">
      <c r="A5255" s="91">
        <v>94333</v>
      </c>
      <c r="B5255" s="198" t="s">
        <v>5255</v>
      </c>
      <c r="C5255" s="198" t="s">
        <v>1444</v>
      </c>
      <c r="D5255" s="199">
        <v>67.66</v>
      </c>
    </row>
    <row r="5256" spans="1:4" ht="13.5" x14ac:dyDescent="0.25">
      <c r="A5256" s="91">
        <v>94338</v>
      </c>
      <c r="B5256" s="198" t="s">
        <v>5256</v>
      </c>
      <c r="C5256" s="198" t="s">
        <v>1444</v>
      </c>
      <c r="D5256" s="199">
        <v>86.4</v>
      </c>
    </row>
    <row r="5257" spans="1:4" ht="13.5" x14ac:dyDescent="0.25">
      <c r="A5257" s="91">
        <v>94339</v>
      </c>
      <c r="B5257" s="198" t="s">
        <v>5257</v>
      </c>
      <c r="C5257" s="198" t="s">
        <v>1444</v>
      </c>
      <c r="D5257" s="199">
        <v>77.7</v>
      </c>
    </row>
    <row r="5258" spans="1:4" ht="13.5" x14ac:dyDescent="0.25">
      <c r="A5258" s="91">
        <v>94340</v>
      </c>
      <c r="B5258" s="198" t="s">
        <v>5258</v>
      </c>
      <c r="C5258" s="198" t="s">
        <v>1444</v>
      </c>
      <c r="D5258" s="199">
        <v>73.87</v>
      </c>
    </row>
    <row r="5259" spans="1:4" ht="13.5" x14ac:dyDescent="0.25">
      <c r="A5259" s="91">
        <v>94341</v>
      </c>
      <c r="B5259" s="198" t="s">
        <v>5259</v>
      </c>
      <c r="C5259" s="198" t="s">
        <v>1444</v>
      </c>
      <c r="D5259" s="199">
        <v>68.89</v>
      </c>
    </row>
    <row r="5260" spans="1:4" ht="13.5" x14ac:dyDescent="0.25">
      <c r="A5260" s="91">
        <v>94342</v>
      </c>
      <c r="B5260" s="198" t="s">
        <v>5260</v>
      </c>
      <c r="C5260" s="198" t="s">
        <v>1444</v>
      </c>
      <c r="D5260" s="199">
        <v>91.35</v>
      </c>
    </row>
    <row r="5261" spans="1:4" ht="13.5" x14ac:dyDescent="0.25">
      <c r="A5261" s="91">
        <v>96385</v>
      </c>
      <c r="B5261" s="198" t="s">
        <v>5261</v>
      </c>
      <c r="C5261" s="198" t="s">
        <v>1444</v>
      </c>
      <c r="D5261" s="199">
        <v>9.25</v>
      </c>
    </row>
    <row r="5262" spans="1:4" ht="13.5" x14ac:dyDescent="0.25">
      <c r="A5262" s="91">
        <v>96386</v>
      </c>
      <c r="B5262" s="198" t="s">
        <v>5262</v>
      </c>
      <c r="C5262" s="198" t="s">
        <v>1444</v>
      </c>
      <c r="D5262" s="199">
        <v>6.56</v>
      </c>
    </row>
    <row r="5263" spans="1:4" ht="13.5" x14ac:dyDescent="0.25">
      <c r="A5263" s="91">
        <v>93360</v>
      </c>
      <c r="B5263" s="198" t="s">
        <v>5263</v>
      </c>
      <c r="C5263" s="198" t="s">
        <v>1444</v>
      </c>
      <c r="D5263" s="199">
        <v>20.399999999999999</v>
      </c>
    </row>
    <row r="5264" spans="1:4" ht="13.5" x14ac:dyDescent="0.25">
      <c r="A5264" s="91">
        <v>93361</v>
      </c>
      <c r="B5264" s="198" t="s">
        <v>5264</v>
      </c>
      <c r="C5264" s="198" t="s">
        <v>1444</v>
      </c>
      <c r="D5264" s="199">
        <v>16.77</v>
      </c>
    </row>
    <row r="5265" spans="1:4" ht="13.5" x14ac:dyDescent="0.25">
      <c r="A5265" s="91">
        <v>93362</v>
      </c>
      <c r="B5265" s="198" t="s">
        <v>5265</v>
      </c>
      <c r="C5265" s="198" t="s">
        <v>1444</v>
      </c>
      <c r="D5265" s="199">
        <v>11.95</v>
      </c>
    </row>
    <row r="5266" spans="1:4" ht="13.5" x14ac:dyDescent="0.25">
      <c r="A5266" s="91">
        <v>93363</v>
      </c>
      <c r="B5266" s="198" t="s">
        <v>5266</v>
      </c>
      <c r="C5266" s="198" t="s">
        <v>1444</v>
      </c>
      <c r="D5266" s="199">
        <v>13.02</v>
      </c>
    </row>
    <row r="5267" spans="1:4" ht="13.5" x14ac:dyDescent="0.25">
      <c r="A5267" s="91">
        <v>93364</v>
      </c>
      <c r="B5267" s="198" t="s">
        <v>5267</v>
      </c>
      <c r="C5267" s="198" t="s">
        <v>1444</v>
      </c>
      <c r="D5267" s="199">
        <v>10.15</v>
      </c>
    </row>
    <row r="5268" spans="1:4" ht="13.5" x14ac:dyDescent="0.25">
      <c r="A5268" s="91">
        <v>93365</v>
      </c>
      <c r="B5268" s="198" t="s">
        <v>5268</v>
      </c>
      <c r="C5268" s="198" t="s">
        <v>1444</v>
      </c>
      <c r="D5268" s="199">
        <v>11.35</v>
      </c>
    </row>
    <row r="5269" spans="1:4" ht="13.5" x14ac:dyDescent="0.25">
      <c r="A5269" s="91">
        <v>93366</v>
      </c>
      <c r="B5269" s="198" t="s">
        <v>5269</v>
      </c>
      <c r="C5269" s="198" t="s">
        <v>1444</v>
      </c>
      <c r="D5269" s="199">
        <v>9.2799999999999994</v>
      </c>
    </row>
    <row r="5270" spans="1:4" ht="13.5" x14ac:dyDescent="0.25">
      <c r="A5270" s="91">
        <v>93367</v>
      </c>
      <c r="B5270" s="198" t="s">
        <v>5270</v>
      </c>
      <c r="C5270" s="198" t="s">
        <v>1444</v>
      </c>
      <c r="D5270" s="199">
        <v>19.07</v>
      </c>
    </row>
    <row r="5271" spans="1:4" ht="13.5" x14ac:dyDescent="0.25">
      <c r="A5271" s="91">
        <v>93368</v>
      </c>
      <c r="B5271" s="198" t="s">
        <v>5271</v>
      </c>
      <c r="C5271" s="198" t="s">
        <v>1444</v>
      </c>
      <c r="D5271" s="199">
        <v>15.38</v>
      </c>
    </row>
    <row r="5272" spans="1:4" ht="13.5" x14ac:dyDescent="0.25">
      <c r="A5272" s="91">
        <v>93369</v>
      </c>
      <c r="B5272" s="198" t="s">
        <v>5272</v>
      </c>
      <c r="C5272" s="198" t="s">
        <v>1444</v>
      </c>
      <c r="D5272" s="199">
        <v>10.64</v>
      </c>
    </row>
    <row r="5273" spans="1:4" ht="13.5" x14ac:dyDescent="0.25">
      <c r="A5273" s="91">
        <v>93370</v>
      </c>
      <c r="B5273" s="198" t="s">
        <v>5273</v>
      </c>
      <c r="C5273" s="198" t="s">
        <v>1444</v>
      </c>
      <c r="D5273" s="199">
        <v>11.72</v>
      </c>
    </row>
    <row r="5274" spans="1:4" ht="13.5" x14ac:dyDescent="0.25">
      <c r="A5274" s="91">
        <v>93371</v>
      </c>
      <c r="B5274" s="198" t="s">
        <v>5274</v>
      </c>
      <c r="C5274" s="198" t="s">
        <v>1444</v>
      </c>
      <c r="D5274" s="199">
        <v>8.84</v>
      </c>
    </row>
    <row r="5275" spans="1:4" ht="13.5" x14ac:dyDescent="0.25">
      <c r="A5275" s="91">
        <v>93372</v>
      </c>
      <c r="B5275" s="198" t="s">
        <v>5275</v>
      </c>
      <c r="C5275" s="198" t="s">
        <v>1444</v>
      </c>
      <c r="D5275" s="199">
        <v>10.15</v>
      </c>
    </row>
    <row r="5276" spans="1:4" ht="13.5" x14ac:dyDescent="0.25">
      <c r="A5276" s="91">
        <v>93373</v>
      </c>
      <c r="B5276" s="198" t="s">
        <v>5276</v>
      </c>
      <c r="C5276" s="198" t="s">
        <v>1444</v>
      </c>
      <c r="D5276" s="199">
        <v>7.97</v>
      </c>
    </row>
    <row r="5277" spans="1:4" ht="13.5" x14ac:dyDescent="0.25">
      <c r="A5277" s="91">
        <v>93374</v>
      </c>
      <c r="B5277" s="198" t="s">
        <v>5277</v>
      </c>
      <c r="C5277" s="198" t="s">
        <v>1444</v>
      </c>
      <c r="D5277" s="199">
        <v>23.98</v>
      </c>
    </row>
    <row r="5278" spans="1:4" ht="13.5" x14ac:dyDescent="0.25">
      <c r="A5278" s="91">
        <v>93375</v>
      </c>
      <c r="B5278" s="198" t="s">
        <v>5278</v>
      </c>
      <c r="C5278" s="198" t="s">
        <v>1444</v>
      </c>
      <c r="D5278" s="199">
        <v>18.43</v>
      </c>
    </row>
    <row r="5279" spans="1:4" ht="13.5" x14ac:dyDescent="0.25">
      <c r="A5279" s="91">
        <v>93376</v>
      </c>
      <c r="B5279" s="198" t="s">
        <v>5279</v>
      </c>
      <c r="C5279" s="198" t="s">
        <v>1444</v>
      </c>
      <c r="D5279" s="199">
        <v>14.98</v>
      </c>
    </row>
    <row r="5280" spans="1:4" ht="13.5" x14ac:dyDescent="0.25">
      <c r="A5280" s="91">
        <v>93377</v>
      </c>
      <c r="B5280" s="198" t="s">
        <v>5280</v>
      </c>
      <c r="C5280" s="198" t="s">
        <v>1444</v>
      </c>
      <c r="D5280" s="199">
        <v>9.7899999999999991</v>
      </c>
    </row>
    <row r="5281" spans="1:4" ht="13.5" x14ac:dyDescent="0.25">
      <c r="A5281" s="91">
        <v>93378</v>
      </c>
      <c r="B5281" s="198" t="s">
        <v>5281</v>
      </c>
      <c r="C5281" s="198" t="s">
        <v>1444</v>
      </c>
      <c r="D5281" s="199">
        <v>22.55</v>
      </c>
    </row>
    <row r="5282" spans="1:4" ht="13.5" x14ac:dyDescent="0.25">
      <c r="A5282" s="91">
        <v>93379</v>
      </c>
      <c r="B5282" s="198" t="s">
        <v>5282</v>
      </c>
      <c r="C5282" s="198" t="s">
        <v>1444</v>
      </c>
      <c r="D5282" s="199">
        <v>17.34</v>
      </c>
    </row>
    <row r="5283" spans="1:4" ht="13.5" x14ac:dyDescent="0.25">
      <c r="A5283" s="91">
        <v>93380</v>
      </c>
      <c r="B5283" s="198" t="s">
        <v>5283</v>
      </c>
      <c r="C5283" s="198" t="s">
        <v>1444</v>
      </c>
      <c r="D5283" s="199">
        <v>14.14</v>
      </c>
    </row>
    <row r="5284" spans="1:4" ht="13.5" x14ac:dyDescent="0.25">
      <c r="A5284" s="91">
        <v>93381</v>
      </c>
      <c r="B5284" s="198" t="s">
        <v>5284</v>
      </c>
      <c r="C5284" s="198" t="s">
        <v>1444</v>
      </c>
      <c r="D5284" s="199">
        <v>9.18</v>
      </c>
    </row>
    <row r="5285" spans="1:4" ht="13.5" x14ac:dyDescent="0.25">
      <c r="A5285" s="91">
        <v>93382</v>
      </c>
      <c r="B5285" s="198" t="s">
        <v>5285</v>
      </c>
      <c r="C5285" s="198" t="s">
        <v>1444</v>
      </c>
      <c r="D5285" s="199">
        <v>31.65</v>
      </c>
    </row>
    <row r="5286" spans="1:4" ht="13.5" x14ac:dyDescent="0.25">
      <c r="A5286" s="91">
        <v>96995</v>
      </c>
      <c r="B5286" s="198" t="s">
        <v>5286</v>
      </c>
      <c r="C5286" s="198" t="s">
        <v>1444</v>
      </c>
      <c r="D5286" s="199">
        <v>50.29</v>
      </c>
    </row>
    <row r="5287" spans="1:4" ht="13.5" x14ac:dyDescent="0.25">
      <c r="A5287" s="91">
        <v>97916</v>
      </c>
      <c r="B5287" s="198" t="s">
        <v>5287</v>
      </c>
      <c r="C5287" s="198" t="s">
        <v>5288</v>
      </c>
      <c r="D5287" s="199">
        <v>1.8</v>
      </c>
    </row>
    <row r="5288" spans="1:4" ht="13.5" x14ac:dyDescent="0.25">
      <c r="A5288" s="91">
        <v>97917</v>
      </c>
      <c r="B5288" s="198" t="s">
        <v>5289</v>
      </c>
      <c r="C5288" s="198" t="s">
        <v>5288</v>
      </c>
      <c r="D5288" s="199">
        <v>1.55</v>
      </c>
    </row>
    <row r="5289" spans="1:4" ht="13.5" x14ac:dyDescent="0.25">
      <c r="A5289" s="91">
        <v>97918</v>
      </c>
      <c r="B5289" s="198" t="s">
        <v>5290</v>
      </c>
      <c r="C5289" s="198" t="s">
        <v>5288</v>
      </c>
      <c r="D5289" s="199">
        <v>1.44</v>
      </c>
    </row>
    <row r="5290" spans="1:4" ht="13.5" x14ac:dyDescent="0.25">
      <c r="A5290" s="91">
        <v>97919</v>
      </c>
      <c r="B5290" s="198" t="s">
        <v>5291</v>
      </c>
      <c r="C5290" s="198" t="s">
        <v>5288</v>
      </c>
      <c r="D5290" s="199">
        <v>0.56000000000000005</v>
      </c>
    </row>
    <row r="5291" spans="1:4" ht="13.5" x14ac:dyDescent="0.25">
      <c r="A5291" s="91">
        <v>101616</v>
      </c>
      <c r="B5291" s="198" t="s">
        <v>5292</v>
      </c>
      <c r="C5291" s="198" t="s">
        <v>348</v>
      </c>
      <c r="D5291" s="199">
        <v>6.21</v>
      </c>
    </row>
    <row r="5292" spans="1:4" ht="13.5" x14ac:dyDescent="0.25">
      <c r="A5292" s="91">
        <v>101617</v>
      </c>
      <c r="B5292" s="198" t="s">
        <v>5293</v>
      </c>
      <c r="C5292" s="198" t="s">
        <v>348</v>
      </c>
      <c r="D5292" s="199">
        <v>3.07</v>
      </c>
    </row>
    <row r="5293" spans="1:4" ht="13.5" x14ac:dyDescent="0.25">
      <c r="A5293" s="91">
        <v>101618</v>
      </c>
      <c r="B5293" s="198" t="s">
        <v>5294</v>
      </c>
      <c r="C5293" s="198" t="s">
        <v>1444</v>
      </c>
      <c r="D5293" s="199">
        <v>194.87</v>
      </c>
    </row>
    <row r="5294" spans="1:4" ht="13.5" x14ac:dyDescent="0.25">
      <c r="A5294" s="91">
        <v>101619</v>
      </c>
      <c r="B5294" s="198" t="s">
        <v>5295</v>
      </c>
      <c r="C5294" s="198" t="s">
        <v>1444</v>
      </c>
      <c r="D5294" s="199">
        <v>216.7</v>
      </c>
    </row>
    <row r="5295" spans="1:4" ht="13.5" x14ac:dyDescent="0.25">
      <c r="A5295" s="91">
        <v>101620</v>
      </c>
      <c r="B5295" s="198" t="s">
        <v>5296</v>
      </c>
      <c r="C5295" s="198" t="s">
        <v>1444</v>
      </c>
      <c r="D5295" s="199">
        <v>169.87</v>
      </c>
    </row>
    <row r="5296" spans="1:4" ht="13.5" x14ac:dyDescent="0.25">
      <c r="A5296" s="91">
        <v>101621</v>
      </c>
      <c r="B5296" s="198" t="s">
        <v>5297</v>
      </c>
      <c r="C5296" s="198" t="s">
        <v>1444</v>
      </c>
      <c r="D5296" s="199">
        <v>191.69</v>
      </c>
    </row>
    <row r="5297" spans="1:4" ht="13.5" x14ac:dyDescent="0.25">
      <c r="A5297" s="91">
        <v>101622</v>
      </c>
      <c r="B5297" s="198" t="s">
        <v>5298</v>
      </c>
      <c r="C5297" s="198" t="s">
        <v>1444</v>
      </c>
      <c r="D5297" s="199">
        <v>159.53</v>
      </c>
    </row>
    <row r="5298" spans="1:4" ht="13.5" x14ac:dyDescent="0.25">
      <c r="A5298" s="91">
        <v>101623</v>
      </c>
      <c r="B5298" s="198" t="s">
        <v>5299</v>
      </c>
      <c r="C5298" s="198" t="s">
        <v>1444</v>
      </c>
      <c r="D5298" s="199">
        <v>173.12</v>
      </c>
    </row>
    <row r="5299" spans="1:4" ht="13.5" x14ac:dyDescent="0.25">
      <c r="A5299" s="91">
        <v>101624</v>
      </c>
      <c r="B5299" s="198" t="s">
        <v>5300</v>
      </c>
      <c r="C5299" s="198" t="s">
        <v>1444</v>
      </c>
      <c r="D5299" s="199">
        <v>131.59</v>
      </c>
    </row>
    <row r="5300" spans="1:4" ht="13.5" x14ac:dyDescent="0.25">
      <c r="A5300" s="91">
        <v>101625</v>
      </c>
      <c r="B5300" s="198" t="s">
        <v>5301</v>
      </c>
      <c r="C5300" s="198" t="s">
        <v>1444</v>
      </c>
      <c r="D5300" s="199">
        <v>123.21</v>
      </c>
    </row>
    <row r="5301" spans="1:4" ht="13.5" x14ac:dyDescent="0.25">
      <c r="A5301" s="91">
        <v>95606</v>
      </c>
      <c r="B5301" s="198" t="s">
        <v>5302</v>
      </c>
      <c r="C5301" s="198" t="s">
        <v>1444</v>
      </c>
      <c r="D5301" s="199">
        <v>1.65</v>
      </c>
    </row>
    <row r="5302" spans="1:4" ht="13.5" x14ac:dyDescent="0.25">
      <c r="A5302" s="91">
        <v>87471</v>
      </c>
      <c r="B5302" s="198" t="s">
        <v>5303</v>
      </c>
      <c r="C5302" s="198" t="s">
        <v>348</v>
      </c>
      <c r="D5302" s="199">
        <v>57</v>
      </c>
    </row>
    <row r="5303" spans="1:4" ht="13.5" x14ac:dyDescent="0.25">
      <c r="A5303" s="91">
        <v>87472</v>
      </c>
      <c r="B5303" s="198" t="s">
        <v>5304</v>
      </c>
      <c r="C5303" s="198" t="s">
        <v>348</v>
      </c>
      <c r="D5303" s="199">
        <v>58.38</v>
      </c>
    </row>
    <row r="5304" spans="1:4" ht="13.5" x14ac:dyDescent="0.25">
      <c r="A5304" s="91">
        <v>87473</v>
      </c>
      <c r="B5304" s="198" t="s">
        <v>5305</v>
      </c>
      <c r="C5304" s="198" t="s">
        <v>348</v>
      </c>
      <c r="D5304" s="199">
        <v>77.36</v>
      </c>
    </row>
    <row r="5305" spans="1:4" ht="13.5" x14ac:dyDescent="0.25">
      <c r="A5305" s="91">
        <v>87474</v>
      </c>
      <c r="B5305" s="198" t="s">
        <v>5306</v>
      </c>
      <c r="C5305" s="198" t="s">
        <v>348</v>
      </c>
      <c r="D5305" s="199">
        <v>78.91</v>
      </c>
    </row>
    <row r="5306" spans="1:4" ht="13.5" x14ac:dyDescent="0.25">
      <c r="A5306" s="91">
        <v>87475</v>
      </c>
      <c r="B5306" s="198" t="s">
        <v>5307</v>
      </c>
      <c r="C5306" s="198" t="s">
        <v>348</v>
      </c>
      <c r="D5306" s="199">
        <v>94.72</v>
      </c>
    </row>
    <row r="5307" spans="1:4" ht="13.5" x14ac:dyDescent="0.25">
      <c r="A5307" s="91">
        <v>87476</v>
      </c>
      <c r="B5307" s="198" t="s">
        <v>5308</v>
      </c>
      <c r="C5307" s="198" t="s">
        <v>348</v>
      </c>
      <c r="D5307" s="199">
        <v>96.54</v>
      </c>
    </row>
    <row r="5308" spans="1:4" ht="13.5" x14ac:dyDescent="0.25">
      <c r="A5308" s="91">
        <v>87477</v>
      </c>
      <c r="B5308" s="198" t="s">
        <v>5309</v>
      </c>
      <c r="C5308" s="198" t="s">
        <v>348</v>
      </c>
      <c r="D5308" s="199">
        <v>51.17</v>
      </c>
    </row>
    <row r="5309" spans="1:4" ht="13.5" x14ac:dyDescent="0.25">
      <c r="A5309" s="91">
        <v>87478</v>
      </c>
      <c r="B5309" s="198" t="s">
        <v>5310</v>
      </c>
      <c r="C5309" s="198" t="s">
        <v>348</v>
      </c>
      <c r="D5309" s="199">
        <v>52.55</v>
      </c>
    </row>
    <row r="5310" spans="1:4" ht="13.5" x14ac:dyDescent="0.25">
      <c r="A5310" s="91">
        <v>87479</v>
      </c>
      <c r="B5310" s="198" t="s">
        <v>5311</v>
      </c>
      <c r="C5310" s="198" t="s">
        <v>348</v>
      </c>
      <c r="D5310" s="199">
        <v>70.48</v>
      </c>
    </row>
    <row r="5311" spans="1:4" ht="13.5" x14ac:dyDescent="0.25">
      <c r="A5311" s="91">
        <v>87480</v>
      </c>
      <c r="B5311" s="198" t="s">
        <v>5312</v>
      </c>
      <c r="C5311" s="198" t="s">
        <v>348</v>
      </c>
      <c r="D5311" s="199">
        <v>72.03</v>
      </c>
    </row>
    <row r="5312" spans="1:4" ht="13.5" x14ac:dyDescent="0.25">
      <c r="A5312" s="91">
        <v>87481</v>
      </c>
      <c r="B5312" s="198" t="s">
        <v>5313</v>
      </c>
      <c r="C5312" s="198" t="s">
        <v>348</v>
      </c>
      <c r="D5312" s="199">
        <v>86.32</v>
      </c>
    </row>
    <row r="5313" spans="1:4" ht="13.5" x14ac:dyDescent="0.25">
      <c r="A5313" s="91">
        <v>87482</v>
      </c>
      <c r="B5313" s="198" t="s">
        <v>5314</v>
      </c>
      <c r="C5313" s="198" t="s">
        <v>348</v>
      </c>
      <c r="D5313" s="199">
        <v>88.14</v>
      </c>
    </row>
    <row r="5314" spans="1:4" ht="13.5" x14ac:dyDescent="0.25">
      <c r="A5314" s="91">
        <v>87483</v>
      </c>
      <c r="B5314" s="198" t="s">
        <v>5315</v>
      </c>
      <c r="C5314" s="198" t="s">
        <v>348</v>
      </c>
      <c r="D5314" s="199">
        <v>65.09</v>
      </c>
    </row>
    <row r="5315" spans="1:4" ht="13.5" x14ac:dyDescent="0.25">
      <c r="A5315" s="91">
        <v>87484</v>
      </c>
      <c r="B5315" s="198" t="s">
        <v>5316</v>
      </c>
      <c r="C5315" s="198" t="s">
        <v>348</v>
      </c>
      <c r="D5315" s="199">
        <v>66.47</v>
      </c>
    </row>
    <row r="5316" spans="1:4" ht="13.5" x14ac:dyDescent="0.25">
      <c r="A5316" s="91">
        <v>87485</v>
      </c>
      <c r="B5316" s="198" t="s">
        <v>5317</v>
      </c>
      <c r="C5316" s="198" t="s">
        <v>348</v>
      </c>
      <c r="D5316" s="199">
        <v>85.59</v>
      </c>
    </row>
    <row r="5317" spans="1:4" ht="13.5" x14ac:dyDescent="0.25">
      <c r="A5317" s="91">
        <v>87487</v>
      </c>
      <c r="B5317" s="198" t="s">
        <v>5318</v>
      </c>
      <c r="C5317" s="198" t="s">
        <v>348</v>
      </c>
      <c r="D5317" s="199">
        <v>102.73</v>
      </c>
    </row>
    <row r="5318" spans="1:4" ht="13.5" x14ac:dyDescent="0.25">
      <c r="A5318" s="91">
        <v>87488</v>
      </c>
      <c r="B5318" s="198" t="s">
        <v>5319</v>
      </c>
      <c r="C5318" s="198" t="s">
        <v>348</v>
      </c>
      <c r="D5318" s="199">
        <v>104.55</v>
      </c>
    </row>
    <row r="5319" spans="1:4" ht="13.5" x14ac:dyDescent="0.25">
      <c r="A5319" s="91">
        <v>87489</v>
      </c>
      <c r="B5319" s="198" t="s">
        <v>5320</v>
      </c>
      <c r="C5319" s="198" t="s">
        <v>348</v>
      </c>
      <c r="D5319" s="199">
        <v>55.84</v>
      </c>
    </row>
    <row r="5320" spans="1:4" ht="13.5" x14ac:dyDescent="0.25">
      <c r="A5320" s="91">
        <v>87490</v>
      </c>
      <c r="B5320" s="198" t="s">
        <v>5321</v>
      </c>
      <c r="C5320" s="198" t="s">
        <v>348</v>
      </c>
      <c r="D5320" s="199">
        <v>57.22</v>
      </c>
    </row>
    <row r="5321" spans="1:4" ht="13.5" x14ac:dyDescent="0.25">
      <c r="A5321" s="91">
        <v>87491</v>
      </c>
      <c r="B5321" s="198" t="s">
        <v>5322</v>
      </c>
      <c r="C5321" s="198" t="s">
        <v>348</v>
      </c>
      <c r="D5321" s="199">
        <v>75.290000000000006</v>
      </c>
    </row>
    <row r="5322" spans="1:4" ht="13.5" x14ac:dyDescent="0.25">
      <c r="A5322" s="91">
        <v>87492</v>
      </c>
      <c r="B5322" s="198" t="s">
        <v>5323</v>
      </c>
      <c r="C5322" s="198" t="s">
        <v>348</v>
      </c>
      <c r="D5322" s="199">
        <v>76.84</v>
      </c>
    </row>
    <row r="5323" spans="1:4" ht="13.5" x14ac:dyDescent="0.25">
      <c r="A5323" s="91">
        <v>87493</v>
      </c>
      <c r="B5323" s="198" t="s">
        <v>5324</v>
      </c>
      <c r="C5323" s="198" t="s">
        <v>348</v>
      </c>
      <c r="D5323" s="199">
        <v>91.3</v>
      </c>
    </row>
    <row r="5324" spans="1:4" ht="13.5" x14ac:dyDescent="0.25">
      <c r="A5324" s="91">
        <v>87494</v>
      </c>
      <c r="B5324" s="198" t="s">
        <v>5325</v>
      </c>
      <c r="C5324" s="198" t="s">
        <v>348</v>
      </c>
      <c r="D5324" s="199">
        <v>93.12</v>
      </c>
    </row>
    <row r="5325" spans="1:4" ht="13.5" x14ac:dyDescent="0.25">
      <c r="A5325" s="91">
        <v>87495</v>
      </c>
      <c r="B5325" s="198" t="s">
        <v>5326</v>
      </c>
      <c r="C5325" s="198" t="s">
        <v>348</v>
      </c>
      <c r="D5325" s="199">
        <v>93.36</v>
      </c>
    </row>
    <row r="5326" spans="1:4" ht="13.5" x14ac:dyDescent="0.25">
      <c r="A5326" s="91">
        <v>87496</v>
      </c>
      <c r="B5326" s="198" t="s">
        <v>5327</v>
      </c>
      <c r="C5326" s="198" t="s">
        <v>348</v>
      </c>
      <c r="D5326" s="199">
        <v>94.65</v>
      </c>
    </row>
    <row r="5327" spans="1:4" ht="13.5" x14ac:dyDescent="0.25">
      <c r="A5327" s="91">
        <v>87497</v>
      </c>
      <c r="B5327" s="198" t="s">
        <v>5328</v>
      </c>
      <c r="C5327" s="198" t="s">
        <v>348</v>
      </c>
      <c r="D5327" s="199">
        <v>92.79</v>
      </c>
    </row>
    <row r="5328" spans="1:4" ht="13.5" x14ac:dyDescent="0.25">
      <c r="A5328" s="91">
        <v>87498</v>
      </c>
      <c r="B5328" s="198" t="s">
        <v>5329</v>
      </c>
      <c r="C5328" s="198" t="s">
        <v>348</v>
      </c>
      <c r="D5328" s="199">
        <v>94.44</v>
      </c>
    </row>
    <row r="5329" spans="1:4" ht="13.5" x14ac:dyDescent="0.25">
      <c r="A5329" s="91">
        <v>87499</v>
      </c>
      <c r="B5329" s="198" t="s">
        <v>5330</v>
      </c>
      <c r="C5329" s="198" t="s">
        <v>348</v>
      </c>
      <c r="D5329" s="199">
        <v>108.55</v>
      </c>
    </row>
    <row r="5330" spans="1:4" ht="13.5" x14ac:dyDescent="0.25">
      <c r="A5330" s="91">
        <v>87500</v>
      </c>
      <c r="B5330" s="198" t="s">
        <v>5331</v>
      </c>
      <c r="C5330" s="198" t="s">
        <v>348</v>
      </c>
      <c r="D5330" s="199">
        <v>109.95</v>
      </c>
    </row>
    <row r="5331" spans="1:4" ht="13.5" x14ac:dyDescent="0.25">
      <c r="A5331" s="91">
        <v>87501</v>
      </c>
      <c r="B5331" s="198" t="s">
        <v>5332</v>
      </c>
      <c r="C5331" s="198" t="s">
        <v>348</v>
      </c>
      <c r="D5331" s="199">
        <v>169.71</v>
      </c>
    </row>
    <row r="5332" spans="1:4" ht="13.5" x14ac:dyDescent="0.25">
      <c r="A5332" s="91">
        <v>87502</v>
      </c>
      <c r="B5332" s="198" t="s">
        <v>5333</v>
      </c>
      <c r="C5332" s="198" t="s">
        <v>348</v>
      </c>
      <c r="D5332" s="199">
        <v>171.5</v>
      </c>
    </row>
    <row r="5333" spans="1:4" ht="13.5" x14ac:dyDescent="0.25">
      <c r="A5333" s="91">
        <v>87503</v>
      </c>
      <c r="B5333" s="198" t="s">
        <v>5334</v>
      </c>
      <c r="C5333" s="198" t="s">
        <v>348</v>
      </c>
      <c r="D5333" s="199">
        <v>79.56</v>
      </c>
    </row>
    <row r="5334" spans="1:4" ht="13.5" x14ac:dyDescent="0.25">
      <c r="A5334" s="91">
        <v>87504</v>
      </c>
      <c r="B5334" s="198" t="s">
        <v>5335</v>
      </c>
      <c r="C5334" s="198" t="s">
        <v>348</v>
      </c>
      <c r="D5334" s="199">
        <v>80.849999999999994</v>
      </c>
    </row>
    <row r="5335" spans="1:4" ht="13.5" x14ac:dyDescent="0.25">
      <c r="A5335" s="91">
        <v>87505</v>
      </c>
      <c r="B5335" s="198" t="s">
        <v>5336</v>
      </c>
      <c r="C5335" s="198" t="s">
        <v>348</v>
      </c>
      <c r="D5335" s="199">
        <v>78.760000000000005</v>
      </c>
    </row>
    <row r="5336" spans="1:4" ht="13.5" x14ac:dyDescent="0.25">
      <c r="A5336" s="91">
        <v>87506</v>
      </c>
      <c r="B5336" s="198" t="s">
        <v>5337</v>
      </c>
      <c r="C5336" s="198" t="s">
        <v>348</v>
      </c>
      <c r="D5336" s="199">
        <v>80.41</v>
      </c>
    </row>
    <row r="5337" spans="1:4" ht="13.5" x14ac:dyDescent="0.25">
      <c r="A5337" s="91">
        <v>87507</v>
      </c>
      <c r="B5337" s="198" t="s">
        <v>5338</v>
      </c>
      <c r="C5337" s="198" t="s">
        <v>348</v>
      </c>
      <c r="D5337" s="199">
        <v>90.23</v>
      </c>
    </row>
    <row r="5338" spans="1:4" ht="13.5" x14ac:dyDescent="0.25">
      <c r="A5338" s="91">
        <v>87508</v>
      </c>
      <c r="B5338" s="198" t="s">
        <v>5339</v>
      </c>
      <c r="C5338" s="198" t="s">
        <v>348</v>
      </c>
      <c r="D5338" s="199">
        <v>91.63</v>
      </c>
    </row>
    <row r="5339" spans="1:4" ht="13.5" x14ac:dyDescent="0.25">
      <c r="A5339" s="91">
        <v>87509</v>
      </c>
      <c r="B5339" s="198" t="s">
        <v>5340</v>
      </c>
      <c r="C5339" s="198" t="s">
        <v>348</v>
      </c>
      <c r="D5339" s="199">
        <v>139.63</v>
      </c>
    </row>
    <row r="5340" spans="1:4" ht="13.5" x14ac:dyDescent="0.25">
      <c r="A5340" s="91">
        <v>87510</v>
      </c>
      <c r="B5340" s="198" t="s">
        <v>5341</v>
      </c>
      <c r="C5340" s="198" t="s">
        <v>348</v>
      </c>
      <c r="D5340" s="199">
        <v>141.41999999999999</v>
      </c>
    </row>
    <row r="5341" spans="1:4" ht="13.5" x14ac:dyDescent="0.25">
      <c r="A5341" s="91">
        <v>87511</v>
      </c>
      <c r="B5341" s="198" t="s">
        <v>5342</v>
      </c>
      <c r="C5341" s="198" t="s">
        <v>348</v>
      </c>
      <c r="D5341" s="199">
        <v>104.67</v>
      </c>
    </row>
    <row r="5342" spans="1:4" ht="13.5" x14ac:dyDescent="0.25">
      <c r="A5342" s="91">
        <v>87512</v>
      </c>
      <c r="B5342" s="198" t="s">
        <v>5343</v>
      </c>
      <c r="C5342" s="198" t="s">
        <v>348</v>
      </c>
      <c r="D5342" s="199">
        <v>105.96</v>
      </c>
    </row>
    <row r="5343" spans="1:4" ht="13.5" x14ac:dyDescent="0.25">
      <c r="A5343" s="91">
        <v>87513</v>
      </c>
      <c r="B5343" s="198" t="s">
        <v>5344</v>
      </c>
      <c r="C5343" s="198" t="s">
        <v>348</v>
      </c>
      <c r="D5343" s="199">
        <v>104.58</v>
      </c>
    </row>
    <row r="5344" spans="1:4" ht="13.5" x14ac:dyDescent="0.25">
      <c r="A5344" s="91">
        <v>87514</v>
      </c>
      <c r="B5344" s="198" t="s">
        <v>5345</v>
      </c>
      <c r="C5344" s="198" t="s">
        <v>348</v>
      </c>
      <c r="D5344" s="199">
        <v>106.23</v>
      </c>
    </row>
    <row r="5345" spans="1:4" ht="13.5" x14ac:dyDescent="0.25">
      <c r="A5345" s="91">
        <v>87515</v>
      </c>
      <c r="B5345" s="198" t="s">
        <v>5346</v>
      </c>
      <c r="C5345" s="198" t="s">
        <v>348</v>
      </c>
      <c r="D5345" s="199">
        <v>124.33</v>
      </c>
    </row>
    <row r="5346" spans="1:4" ht="13.5" x14ac:dyDescent="0.25">
      <c r="A5346" s="91">
        <v>87516</v>
      </c>
      <c r="B5346" s="198" t="s">
        <v>5347</v>
      </c>
      <c r="C5346" s="198" t="s">
        <v>348</v>
      </c>
      <c r="D5346" s="199">
        <v>125.73</v>
      </c>
    </row>
    <row r="5347" spans="1:4" ht="13.5" x14ac:dyDescent="0.25">
      <c r="A5347" s="91">
        <v>87517</v>
      </c>
      <c r="B5347" s="198" t="s">
        <v>5348</v>
      </c>
      <c r="C5347" s="198" t="s">
        <v>348</v>
      </c>
      <c r="D5347" s="199">
        <v>194.29</v>
      </c>
    </row>
    <row r="5348" spans="1:4" ht="13.5" x14ac:dyDescent="0.25">
      <c r="A5348" s="91">
        <v>87518</v>
      </c>
      <c r="B5348" s="198" t="s">
        <v>5349</v>
      </c>
      <c r="C5348" s="198" t="s">
        <v>348</v>
      </c>
      <c r="D5348" s="199">
        <v>196.08</v>
      </c>
    </row>
    <row r="5349" spans="1:4" ht="13.5" x14ac:dyDescent="0.25">
      <c r="A5349" s="91">
        <v>87519</v>
      </c>
      <c r="B5349" s="198" t="s">
        <v>5350</v>
      </c>
      <c r="C5349" s="198" t="s">
        <v>348</v>
      </c>
      <c r="D5349" s="199">
        <v>86.69</v>
      </c>
    </row>
    <row r="5350" spans="1:4" ht="13.5" x14ac:dyDescent="0.25">
      <c r="A5350" s="91">
        <v>87520</v>
      </c>
      <c r="B5350" s="198" t="s">
        <v>5351</v>
      </c>
      <c r="C5350" s="198" t="s">
        <v>348</v>
      </c>
      <c r="D5350" s="199">
        <v>87.98</v>
      </c>
    </row>
    <row r="5351" spans="1:4" ht="13.5" x14ac:dyDescent="0.25">
      <c r="A5351" s="91">
        <v>87521</v>
      </c>
      <c r="B5351" s="198" t="s">
        <v>5352</v>
      </c>
      <c r="C5351" s="198" t="s">
        <v>348</v>
      </c>
      <c r="D5351" s="199">
        <v>86</v>
      </c>
    </row>
    <row r="5352" spans="1:4" ht="13.5" x14ac:dyDescent="0.25">
      <c r="A5352" s="91">
        <v>87522</v>
      </c>
      <c r="B5352" s="198" t="s">
        <v>5353</v>
      </c>
      <c r="C5352" s="198" t="s">
        <v>348</v>
      </c>
      <c r="D5352" s="199">
        <v>87.65</v>
      </c>
    </row>
    <row r="5353" spans="1:4" ht="13.5" x14ac:dyDescent="0.25">
      <c r="A5353" s="91">
        <v>87523</v>
      </c>
      <c r="B5353" s="198" t="s">
        <v>5354</v>
      </c>
      <c r="C5353" s="198" t="s">
        <v>348</v>
      </c>
      <c r="D5353" s="199">
        <v>99.88</v>
      </c>
    </row>
    <row r="5354" spans="1:4" ht="13.5" x14ac:dyDescent="0.25">
      <c r="A5354" s="91">
        <v>87524</v>
      </c>
      <c r="B5354" s="198" t="s">
        <v>5355</v>
      </c>
      <c r="C5354" s="198" t="s">
        <v>348</v>
      </c>
      <c r="D5354" s="199">
        <v>101.28</v>
      </c>
    </row>
    <row r="5355" spans="1:4" ht="13.5" x14ac:dyDescent="0.25">
      <c r="A5355" s="91">
        <v>87525</v>
      </c>
      <c r="B5355" s="198" t="s">
        <v>5356</v>
      </c>
      <c r="C5355" s="198" t="s">
        <v>348</v>
      </c>
      <c r="D5355" s="199">
        <v>154.6</v>
      </c>
    </row>
    <row r="5356" spans="1:4" ht="13.5" x14ac:dyDescent="0.25">
      <c r="A5356" s="91">
        <v>87526</v>
      </c>
      <c r="B5356" s="198" t="s">
        <v>5357</v>
      </c>
      <c r="C5356" s="198" t="s">
        <v>348</v>
      </c>
      <c r="D5356" s="199">
        <v>156.38999999999999</v>
      </c>
    </row>
    <row r="5357" spans="1:4" ht="13.5" x14ac:dyDescent="0.25">
      <c r="A5357" s="91">
        <v>89043</v>
      </c>
      <c r="B5357" s="198" t="s">
        <v>5358</v>
      </c>
      <c r="C5357" s="198" t="s">
        <v>348</v>
      </c>
      <c r="D5357" s="199">
        <v>88.55</v>
      </c>
    </row>
    <row r="5358" spans="1:4" ht="13.5" x14ac:dyDescent="0.25">
      <c r="A5358" s="91">
        <v>89168</v>
      </c>
      <c r="B5358" s="198" t="s">
        <v>5359</v>
      </c>
      <c r="C5358" s="198" t="s">
        <v>348</v>
      </c>
      <c r="D5358" s="199">
        <v>91.23</v>
      </c>
    </row>
    <row r="5359" spans="1:4" ht="13.5" x14ac:dyDescent="0.25">
      <c r="A5359" s="91">
        <v>89977</v>
      </c>
      <c r="B5359" s="198" t="s">
        <v>5360</v>
      </c>
      <c r="C5359" s="198" t="s">
        <v>348</v>
      </c>
      <c r="D5359" s="199">
        <v>164.87</v>
      </c>
    </row>
    <row r="5360" spans="1:4" ht="13.5" x14ac:dyDescent="0.25">
      <c r="A5360" s="91">
        <v>90112</v>
      </c>
      <c r="B5360" s="198" t="s">
        <v>5361</v>
      </c>
      <c r="C5360" s="198" t="s">
        <v>348</v>
      </c>
      <c r="D5360" s="199">
        <v>87.14</v>
      </c>
    </row>
    <row r="5361" spans="1:4" ht="13.5" x14ac:dyDescent="0.25">
      <c r="A5361" s="91">
        <v>101159</v>
      </c>
      <c r="B5361" s="198" t="s">
        <v>5362</v>
      </c>
      <c r="C5361" s="198" t="s">
        <v>348</v>
      </c>
      <c r="D5361" s="199">
        <v>133.44</v>
      </c>
    </row>
    <row r="5362" spans="1:4" ht="13.5" x14ac:dyDescent="0.25">
      <c r="A5362" s="91">
        <v>89282</v>
      </c>
      <c r="B5362" s="198" t="s">
        <v>5363</v>
      </c>
      <c r="C5362" s="198" t="s">
        <v>348</v>
      </c>
      <c r="D5362" s="199">
        <v>74.209999999999994</v>
      </c>
    </row>
    <row r="5363" spans="1:4" ht="13.5" x14ac:dyDescent="0.25">
      <c r="A5363" s="91">
        <v>89283</v>
      </c>
      <c r="B5363" s="198" t="s">
        <v>5364</v>
      </c>
      <c r="C5363" s="198" t="s">
        <v>348</v>
      </c>
      <c r="D5363" s="199">
        <v>75.78</v>
      </c>
    </row>
    <row r="5364" spans="1:4" ht="13.5" x14ac:dyDescent="0.25">
      <c r="A5364" s="91">
        <v>89284</v>
      </c>
      <c r="B5364" s="198" t="s">
        <v>5365</v>
      </c>
      <c r="C5364" s="198" t="s">
        <v>348</v>
      </c>
      <c r="D5364" s="199">
        <v>66.7</v>
      </c>
    </row>
    <row r="5365" spans="1:4" ht="13.5" x14ac:dyDescent="0.25">
      <c r="A5365" s="91">
        <v>89285</v>
      </c>
      <c r="B5365" s="198" t="s">
        <v>5366</v>
      </c>
      <c r="C5365" s="198" t="s">
        <v>348</v>
      </c>
      <c r="D5365" s="199">
        <v>68.27</v>
      </c>
    </row>
    <row r="5366" spans="1:4" ht="13.5" x14ac:dyDescent="0.25">
      <c r="A5366" s="91">
        <v>89286</v>
      </c>
      <c r="B5366" s="198" t="s">
        <v>5367</v>
      </c>
      <c r="C5366" s="198" t="s">
        <v>348</v>
      </c>
      <c r="D5366" s="199">
        <v>79.5</v>
      </c>
    </row>
    <row r="5367" spans="1:4" ht="13.5" x14ac:dyDescent="0.25">
      <c r="A5367" s="91">
        <v>89287</v>
      </c>
      <c r="B5367" s="198" t="s">
        <v>5368</v>
      </c>
      <c r="C5367" s="198" t="s">
        <v>348</v>
      </c>
      <c r="D5367" s="199">
        <v>81.069999999999993</v>
      </c>
    </row>
    <row r="5368" spans="1:4" ht="13.5" x14ac:dyDescent="0.25">
      <c r="A5368" s="91">
        <v>89288</v>
      </c>
      <c r="B5368" s="198" t="s">
        <v>5369</v>
      </c>
      <c r="C5368" s="198" t="s">
        <v>348</v>
      </c>
      <c r="D5368" s="199">
        <v>69.62</v>
      </c>
    </row>
    <row r="5369" spans="1:4" ht="13.5" x14ac:dyDescent="0.25">
      <c r="A5369" s="91">
        <v>89289</v>
      </c>
      <c r="B5369" s="198" t="s">
        <v>5370</v>
      </c>
      <c r="C5369" s="198" t="s">
        <v>348</v>
      </c>
      <c r="D5369" s="199">
        <v>71.19</v>
      </c>
    </row>
    <row r="5370" spans="1:4" ht="13.5" x14ac:dyDescent="0.25">
      <c r="A5370" s="91">
        <v>89290</v>
      </c>
      <c r="B5370" s="198" t="s">
        <v>5371</v>
      </c>
      <c r="C5370" s="198" t="s">
        <v>348</v>
      </c>
      <c r="D5370" s="199">
        <v>85.29</v>
      </c>
    </row>
    <row r="5371" spans="1:4" ht="13.5" x14ac:dyDescent="0.25">
      <c r="A5371" s="91">
        <v>89291</v>
      </c>
      <c r="B5371" s="198" t="s">
        <v>5372</v>
      </c>
      <c r="C5371" s="198" t="s">
        <v>348</v>
      </c>
      <c r="D5371" s="199">
        <v>87.03</v>
      </c>
    </row>
    <row r="5372" spans="1:4" ht="13.5" x14ac:dyDescent="0.25">
      <c r="A5372" s="91">
        <v>89292</v>
      </c>
      <c r="B5372" s="198" t="s">
        <v>5373</v>
      </c>
      <c r="C5372" s="198" t="s">
        <v>348</v>
      </c>
      <c r="D5372" s="199">
        <v>77.75</v>
      </c>
    </row>
    <row r="5373" spans="1:4" ht="13.5" x14ac:dyDescent="0.25">
      <c r="A5373" s="91">
        <v>89293</v>
      </c>
      <c r="B5373" s="198" t="s">
        <v>5374</v>
      </c>
      <c r="C5373" s="198" t="s">
        <v>348</v>
      </c>
      <c r="D5373" s="199">
        <v>79.489999999999995</v>
      </c>
    </row>
    <row r="5374" spans="1:4" ht="13.5" x14ac:dyDescent="0.25">
      <c r="A5374" s="91">
        <v>89294</v>
      </c>
      <c r="B5374" s="198" t="s">
        <v>5375</v>
      </c>
      <c r="C5374" s="198" t="s">
        <v>348</v>
      </c>
      <c r="D5374" s="199">
        <v>93</v>
      </c>
    </row>
    <row r="5375" spans="1:4" ht="13.5" x14ac:dyDescent="0.25">
      <c r="A5375" s="91">
        <v>89295</v>
      </c>
      <c r="B5375" s="198" t="s">
        <v>5376</v>
      </c>
      <c r="C5375" s="198" t="s">
        <v>348</v>
      </c>
      <c r="D5375" s="199">
        <v>94.74</v>
      </c>
    </row>
    <row r="5376" spans="1:4" ht="13.5" x14ac:dyDescent="0.25">
      <c r="A5376" s="91">
        <v>89296</v>
      </c>
      <c r="B5376" s="198" t="s">
        <v>5377</v>
      </c>
      <c r="C5376" s="198" t="s">
        <v>348</v>
      </c>
      <c r="D5376" s="199">
        <v>81.91</v>
      </c>
    </row>
    <row r="5377" spans="1:4" ht="13.5" x14ac:dyDescent="0.25">
      <c r="A5377" s="91">
        <v>89297</v>
      </c>
      <c r="B5377" s="198" t="s">
        <v>5378</v>
      </c>
      <c r="C5377" s="198" t="s">
        <v>348</v>
      </c>
      <c r="D5377" s="199">
        <v>83.65</v>
      </c>
    </row>
    <row r="5378" spans="1:4" ht="13.5" x14ac:dyDescent="0.25">
      <c r="A5378" s="91">
        <v>89298</v>
      </c>
      <c r="B5378" s="198" t="s">
        <v>5379</v>
      </c>
      <c r="C5378" s="198" t="s">
        <v>348</v>
      </c>
      <c r="D5378" s="199">
        <v>87.24</v>
      </c>
    </row>
    <row r="5379" spans="1:4" ht="13.5" x14ac:dyDescent="0.25">
      <c r="A5379" s="91">
        <v>89299</v>
      </c>
      <c r="B5379" s="198" t="s">
        <v>5380</v>
      </c>
      <c r="C5379" s="198" t="s">
        <v>348</v>
      </c>
      <c r="D5379" s="199">
        <v>89.46</v>
      </c>
    </row>
    <row r="5380" spans="1:4" ht="13.5" x14ac:dyDescent="0.25">
      <c r="A5380" s="91">
        <v>89300</v>
      </c>
      <c r="B5380" s="198" t="s">
        <v>5381</v>
      </c>
      <c r="C5380" s="198" t="s">
        <v>348</v>
      </c>
      <c r="D5380" s="199">
        <v>79.73</v>
      </c>
    </row>
    <row r="5381" spans="1:4" ht="13.5" x14ac:dyDescent="0.25">
      <c r="A5381" s="91">
        <v>89301</v>
      </c>
      <c r="B5381" s="198" t="s">
        <v>5382</v>
      </c>
      <c r="C5381" s="198" t="s">
        <v>348</v>
      </c>
      <c r="D5381" s="199">
        <v>81.95</v>
      </c>
    </row>
    <row r="5382" spans="1:4" ht="13.5" x14ac:dyDescent="0.25">
      <c r="A5382" s="91">
        <v>89302</v>
      </c>
      <c r="B5382" s="198" t="s">
        <v>5383</v>
      </c>
      <c r="C5382" s="198" t="s">
        <v>348</v>
      </c>
      <c r="D5382" s="199">
        <v>96.55</v>
      </c>
    </row>
    <row r="5383" spans="1:4" ht="13.5" x14ac:dyDescent="0.25">
      <c r="A5383" s="91">
        <v>89303</v>
      </c>
      <c r="B5383" s="198" t="s">
        <v>5384</v>
      </c>
      <c r="C5383" s="198" t="s">
        <v>348</v>
      </c>
      <c r="D5383" s="199">
        <v>98.77</v>
      </c>
    </row>
    <row r="5384" spans="1:4" ht="13.5" x14ac:dyDescent="0.25">
      <c r="A5384" s="91">
        <v>89304</v>
      </c>
      <c r="B5384" s="198" t="s">
        <v>5385</v>
      </c>
      <c r="C5384" s="198" t="s">
        <v>348</v>
      </c>
      <c r="D5384" s="199">
        <v>85.14</v>
      </c>
    </row>
    <row r="5385" spans="1:4" ht="13.5" x14ac:dyDescent="0.25">
      <c r="A5385" s="91">
        <v>89305</v>
      </c>
      <c r="B5385" s="198" t="s">
        <v>5386</v>
      </c>
      <c r="C5385" s="198" t="s">
        <v>348</v>
      </c>
      <c r="D5385" s="199">
        <v>87.36</v>
      </c>
    </row>
    <row r="5386" spans="1:4" ht="13.5" x14ac:dyDescent="0.25">
      <c r="A5386" s="91">
        <v>89306</v>
      </c>
      <c r="B5386" s="198" t="s">
        <v>5387</v>
      </c>
      <c r="C5386" s="198" t="s">
        <v>348</v>
      </c>
      <c r="D5386" s="199">
        <v>98.58</v>
      </c>
    </row>
    <row r="5387" spans="1:4" ht="13.5" x14ac:dyDescent="0.25">
      <c r="A5387" s="91">
        <v>89307</v>
      </c>
      <c r="B5387" s="198" t="s">
        <v>5388</v>
      </c>
      <c r="C5387" s="198" t="s">
        <v>348</v>
      </c>
      <c r="D5387" s="199">
        <v>101.04</v>
      </c>
    </row>
    <row r="5388" spans="1:4" ht="13.5" x14ac:dyDescent="0.25">
      <c r="A5388" s="91">
        <v>89308</v>
      </c>
      <c r="B5388" s="198" t="s">
        <v>5389</v>
      </c>
      <c r="C5388" s="198" t="s">
        <v>348</v>
      </c>
      <c r="D5388" s="199">
        <v>91.04</v>
      </c>
    </row>
    <row r="5389" spans="1:4" ht="13.5" x14ac:dyDescent="0.25">
      <c r="A5389" s="91">
        <v>89309</v>
      </c>
      <c r="B5389" s="198" t="s">
        <v>5390</v>
      </c>
      <c r="C5389" s="198" t="s">
        <v>348</v>
      </c>
      <c r="D5389" s="199">
        <v>93.5</v>
      </c>
    </row>
    <row r="5390" spans="1:4" ht="13.5" x14ac:dyDescent="0.25">
      <c r="A5390" s="91">
        <v>89310</v>
      </c>
      <c r="B5390" s="198" t="s">
        <v>5391</v>
      </c>
      <c r="C5390" s="198" t="s">
        <v>348</v>
      </c>
      <c r="D5390" s="199">
        <v>113.9</v>
      </c>
    </row>
    <row r="5391" spans="1:4" ht="13.5" x14ac:dyDescent="0.25">
      <c r="A5391" s="91">
        <v>89311</v>
      </c>
      <c r="B5391" s="198" t="s">
        <v>5392</v>
      </c>
      <c r="C5391" s="198" t="s">
        <v>348</v>
      </c>
      <c r="D5391" s="199">
        <v>116.36</v>
      </c>
    </row>
    <row r="5392" spans="1:4" ht="13.5" x14ac:dyDescent="0.25">
      <c r="A5392" s="91">
        <v>89312</v>
      </c>
      <c r="B5392" s="198" t="s">
        <v>5393</v>
      </c>
      <c r="C5392" s="198" t="s">
        <v>348</v>
      </c>
      <c r="D5392" s="199">
        <v>97.69</v>
      </c>
    </row>
    <row r="5393" spans="1:4" ht="13.5" x14ac:dyDescent="0.25">
      <c r="A5393" s="91">
        <v>89313</v>
      </c>
      <c r="B5393" s="198" t="s">
        <v>5394</v>
      </c>
      <c r="C5393" s="198" t="s">
        <v>348</v>
      </c>
      <c r="D5393" s="199">
        <v>100.15</v>
      </c>
    </row>
    <row r="5394" spans="1:4" ht="13.5" x14ac:dyDescent="0.25">
      <c r="A5394" s="91">
        <v>101162</v>
      </c>
      <c r="B5394" s="198" t="s">
        <v>5395</v>
      </c>
      <c r="C5394" s="198" t="s">
        <v>348</v>
      </c>
      <c r="D5394" s="199">
        <v>151.41</v>
      </c>
    </row>
    <row r="5395" spans="1:4" ht="13.5" x14ac:dyDescent="0.25">
      <c r="A5395" s="91">
        <v>87447</v>
      </c>
      <c r="B5395" s="198" t="s">
        <v>5396</v>
      </c>
      <c r="C5395" s="198" t="s">
        <v>348</v>
      </c>
      <c r="D5395" s="199">
        <v>59.34</v>
      </c>
    </row>
    <row r="5396" spans="1:4" ht="13.5" x14ac:dyDescent="0.25">
      <c r="A5396" s="91">
        <v>87448</v>
      </c>
      <c r="B5396" s="198" t="s">
        <v>5397</v>
      </c>
      <c r="C5396" s="198" t="s">
        <v>348</v>
      </c>
      <c r="D5396" s="199">
        <v>60.09</v>
      </c>
    </row>
    <row r="5397" spans="1:4" ht="13.5" x14ac:dyDescent="0.25">
      <c r="A5397" s="91">
        <v>87449</v>
      </c>
      <c r="B5397" s="198" t="s">
        <v>5398</v>
      </c>
      <c r="C5397" s="198" t="s">
        <v>348</v>
      </c>
      <c r="D5397" s="199">
        <v>78.61</v>
      </c>
    </row>
    <row r="5398" spans="1:4" ht="13.5" x14ac:dyDescent="0.25">
      <c r="A5398" s="91">
        <v>87450</v>
      </c>
      <c r="B5398" s="198" t="s">
        <v>5399</v>
      </c>
      <c r="C5398" s="198" t="s">
        <v>348</v>
      </c>
      <c r="D5398" s="199">
        <v>79.97</v>
      </c>
    </row>
    <row r="5399" spans="1:4" ht="13.5" x14ac:dyDescent="0.25">
      <c r="A5399" s="91">
        <v>87451</v>
      </c>
      <c r="B5399" s="198" t="s">
        <v>5400</v>
      </c>
      <c r="C5399" s="198" t="s">
        <v>348</v>
      </c>
      <c r="D5399" s="199">
        <v>96.6</v>
      </c>
    </row>
    <row r="5400" spans="1:4" ht="13.5" x14ac:dyDescent="0.25">
      <c r="A5400" s="91">
        <v>87452</v>
      </c>
      <c r="B5400" s="198" t="s">
        <v>5401</v>
      </c>
      <c r="C5400" s="198" t="s">
        <v>348</v>
      </c>
      <c r="D5400" s="199">
        <v>97.04</v>
      </c>
    </row>
    <row r="5401" spans="1:4" ht="13.5" x14ac:dyDescent="0.25">
      <c r="A5401" s="91">
        <v>87453</v>
      </c>
      <c r="B5401" s="198" t="s">
        <v>5402</v>
      </c>
      <c r="C5401" s="198" t="s">
        <v>348</v>
      </c>
      <c r="D5401" s="199">
        <v>53.89</v>
      </c>
    </row>
    <row r="5402" spans="1:4" ht="13.5" x14ac:dyDescent="0.25">
      <c r="A5402" s="91">
        <v>87454</v>
      </c>
      <c r="B5402" s="198" t="s">
        <v>5403</v>
      </c>
      <c r="C5402" s="198" t="s">
        <v>348</v>
      </c>
      <c r="D5402" s="199">
        <v>55.05</v>
      </c>
    </row>
    <row r="5403" spans="1:4" ht="13.5" x14ac:dyDescent="0.25">
      <c r="A5403" s="91">
        <v>87455</v>
      </c>
      <c r="B5403" s="198" t="s">
        <v>5404</v>
      </c>
      <c r="C5403" s="198" t="s">
        <v>348</v>
      </c>
      <c r="D5403" s="199">
        <v>71.760000000000005</v>
      </c>
    </row>
    <row r="5404" spans="1:4" ht="13.5" x14ac:dyDescent="0.25">
      <c r="A5404" s="91">
        <v>87456</v>
      </c>
      <c r="B5404" s="198" t="s">
        <v>5405</v>
      </c>
      <c r="C5404" s="198" t="s">
        <v>348</v>
      </c>
      <c r="D5404" s="199">
        <v>73.47</v>
      </c>
    </row>
    <row r="5405" spans="1:4" ht="13.5" x14ac:dyDescent="0.25">
      <c r="A5405" s="91">
        <v>87457</v>
      </c>
      <c r="B5405" s="198" t="s">
        <v>5406</v>
      </c>
      <c r="C5405" s="198" t="s">
        <v>348</v>
      </c>
      <c r="D5405" s="199">
        <v>86.88</v>
      </c>
    </row>
    <row r="5406" spans="1:4" ht="13.5" x14ac:dyDescent="0.25">
      <c r="A5406" s="91">
        <v>87458</v>
      </c>
      <c r="B5406" s="198" t="s">
        <v>5407</v>
      </c>
      <c r="C5406" s="198" t="s">
        <v>348</v>
      </c>
      <c r="D5406" s="199">
        <v>88.58</v>
      </c>
    </row>
    <row r="5407" spans="1:4" ht="13.5" x14ac:dyDescent="0.25">
      <c r="A5407" s="91">
        <v>87459</v>
      </c>
      <c r="B5407" s="198" t="s">
        <v>5408</v>
      </c>
      <c r="C5407" s="198" t="s">
        <v>348</v>
      </c>
      <c r="D5407" s="199">
        <v>67.11</v>
      </c>
    </row>
    <row r="5408" spans="1:4" ht="13.5" x14ac:dyDescent="0.25">
      <c r="A5408" s="91">
        <v>87460</v>
      </c>
      <c r="B5408" s="198" t="s">
        <v>5409</v>
      </c>
      <c r="C5408" s="198" t="s">
        <v>348</v>
      </c>
      <c r="D5408" s="199">
        <v>68.27</v>
      </c>
    </row>
    <row r="5409" spans="1:4" ht="13.5" x14ac:dyDescent="0.25">
      <c r="A5409" s="91">
        <v>87461</v>
      </c>
      <c r="B5409" s="198" t="s">
        <v>5410</v>
      </c>
      <c r="C5409" s="198" t="s">
        <v>348</v>
      </c>
      <c r="D5409" s="199">
        <v>86.42</v>
      </c>
    </row>
    <row r="5410" spans="1:4" ht="13.5" x14ac:dyDescent="0.25">
      <c r="A5410" s="91">
        <v>87462</v>
      </c>
      <c r="B5410" s="198" t="s">
        <v>5411</v>
      </c>
      <c r="C5410" s="198" t="s">
        <v>348</v>
      </c>
      <c r="D5410" s="199">
        <v>87.78</v>
      </c>
    </row>
    <row r="5411" spans="1:4" ht="13.5" x14ac:dyDescent="0.25">
      <c r="A5411" s="91">
        <v>87463</v>
      </c>
      <c r="B5411" s="198" t="s">
        <v>5412</v>
      </c>
      <c r="C5411" s="198" t="s">
        <v>348</v>
      </c>
      <c r="D5411" s="199">
        <v>103.21</v>
      </c>
    </row>
    <row r="5412" spans="1:4" ht="13.5" x14ac:dyDescent="0.25">
      <c r="A5412" s="91">
        <v>87464</v>
      </c>
      <c r="B5412" s="198" t="s">
        <v>5413</v>
      </c>
      <c r="C5412" s="198" t="s">
        <v>348</v>
      </c>
      <c r="D5412" s="199">
        <v>104.91</v>
      </c>
    </row>
    <row r="5413" spans="1:4" ht="13.5" x14ac:dyDescent="0.25">
      <c r="A5413" s="91">
        <v>87465</v>
      </c>
      <c r="B5413" s="198" t="s">
        <v>5414</v>
      </c>
      <c r="C5413" s="198" t="s">
        <v>348</v>
      </c>
      <c r="D5413" s="199">
        <v>58.24</v>
      </c>
    </row>
    <row r="5414" spans="1:4" ht="13.5" x14ac:dyDescent="0.25">
      <c r="A5414" s="91">
        <v>87466</v>
      </c>
      <c r="B5414" s="198" t="s">
        <v>5415</v>
      </c>
      <c r="C5414" s="198" t="s">
        <v>348</v>
      </c>
      <c r="D5414" s="199">
        <v>59.4</v>
      </c>
    </row>
    <row r="5415" spans="1:4" ht="13.5" x14ac:dyDescent="0.25">
      <c r="A5415" s="91">
        <v>87467</v>
      </c>
      <c r="B5415" s="198" t="s">
        <v>5416</v>
      </c>
      <c r="C5415" s="198" t="s">
        <v>348</v>
      </c>
      <c r="D5415" s="199">
        <v>76.510000000000005</v>
      </c>
    </row>
    <row r="5416" spans="1:4" ht="13.5" x14ac:dyDescent="0.25">
      <c r="A5416" s="91">
        <v>87468</v>
      </c>
      <c r="B5416" s="198" t="s">
        <v>5417</v>
      </c>
      <c r="C5416" s="198" t="s">
        <v>348</v>
      </c>
      <c r="D5416" s="199">
        <v>77.87</v>
      </c>
    </row>
    <row r="5417" spans="1:4" ht="13.5" x14ac:dyDescent="0.25">
      <c r="A5417" s="91">
        <v>87469</v>
      </c>
      <c r="B5417" s="198" t="s">
        <v>5418</v>
      </c>
      <c r="C5417" s="198" t="s">
        <v>348</v>
      </c>
      <c r="D5417" s="199">
        <v>91.77</v>
      </c>
    </row>
    <row r="5418" spans="1:4" ht="13.5" x14ac:dyDescent="0.25">
      <c r="A5418" s="91">
        <v>87470</v>
      </c>
      <c r="B5418" s="198" t="s">
        <v>5419</v>
      </c>
      <c r="C5418" s="198" t="s">
        <v>348</v>
      </c>
      <c r="D5418" s="199">
        <v>93.47</v>
      </c>
    </row>
    <row r="5419" spans="1:4" ht="13.5" x14ac:dyDescent="0.25">
      <c r="A5419" s="91">
        <v>89044</v>
      </c>
      <c r="B5419" s="198" t="s">
        <v>5420</v>
      </c>
      <c r="C5419" s="198" t="s">
        <v>348</v>
      </c>
      <c r="D5419" s="199">
        <v>58.63</v>
      </c>
    </row>
    <row r="5420" spans="1:4" ht="13.5" x14ac:dyDescent="0.25">
      <c r="A5420" s="91">
        <v>89169</v>
      </c>
      <c r="B5420" s="198" t="s">
        <v>5421</v>
      </c>
      <c r="C5420" s="198" t="s">
        <v>348</v>
      </c>
      <c r="D5420" s="199">
        <v>59.78</v>
      </c>
    </row>
    <row r="5421" spans="1:4" ht="13.5" x14ac:dyDescent="0.25">
      <c r="A5421" s="91">
        <v>89978</v>
      </c>
      <c r="B5421" s="198" t="s">
        <v>5422</v>
      </c>
      <c r="C5421" s="198" t="s">
        <v>348</v>
      </c>
      <c r="D5421" s="199">
        <v>78.459999999999994</v>
      </c>
    </row>
    <row r="5422" spans="1:4" ht="13.5" x14ac:dyDescent="0.25">
      <c r="A5422" s="91">
        <v>89453</v>
      </c>
      <c r="B5422" s="198" t="s">
        <v>5423</v>
      </c>
      <c r="C5422" s="198" t="s">
        <v>348</v>
      </c>
      <c r="D5422" s="199">
        <v>66.260000000000005</v>
      </c>
    </row>
    <row r="5423" spans="1:4" ht="13.5" x14ac:dyDescent="0.25">
      <c r="A5423" s="91">
        <v>89454</v>
      </c>
      <c r="B5423" s="198" t="s">
        <v>5424</v>
      </c>
      <c r="C5423" s="198" t="s">
        <v>348</v>
      </c>
      <c r="D5423" s="199">
        <v>61.66</v>
      </c>
    </row>
    <row r="5424" spans="1:4" ht="13.5" x14ac:dyDescent="0.25">
      <c r="A5424" s="91">
        <v>89455</v>
      </c>
      <c r="B5424" s="198" t="s">
        <v>5425</v>
      </c>
      <c r="C5424" s="198" t="s">
        <v>348</v>
      </c>
      <c r="D5424" s="199">
        <v>81.59</v>
      </c>
    </row>
    <row r="5425" spans="1:4" ht="13.5" x14ac:dyDescent="0.25">
      <c r="A5425" s="91">
        <v>89456</v>
      </c>
      <c r="B5425" s="198" t="s">
        <v>5426</v>
      </c>
      <c r="C5425" s="198" t="s">
        <v>348</v>
      </c>
      <c r="D5425" s="199">
        <v>76.45</v>
      </c>
    </row>
    <row r="5426" spans="1:4" ht="13.5" x14ac:dyDescent="0.25">
      <c r="A5426" s="91">
        <v>89457</v>
      </c>
      <c r="B5426" s="198" t="s">
        <v>5427</v>
      </c>
      <c r="C5426" s="198" t="s">
        <v>348</v>
      </c>
      <c r="D5426" s="199">
        <v>70.7</v>
      </c>
    </row>
    <row r="5427" spans="1:4" ht="13.5" x14ac:dyDescent="0.25">
      <c r="A5427" s="91">
        <v>89458</v>
      </c>
      <c r="B5427" s="198" t="s">
        <v>5428</v>
      </c>
      <c r="C5427" s="198" t="s">
        <v>348</v>
      </c>
      <c r="D5427" s="199">
        <v>64.23</v>
      </c>
    </row>
    <row r="5428" spans="1:4" ht="13.5" x14ac:dyDescent="0.25">
      <c r="A5428" s="91">
        <v>89459</v>
      </c>
      <c r="B5428" s="198" t="s">
        <v>5429</v>
      </c>
      <c r="C5428" s="198" t="s">
        <v>348</v>
      </c>
      <c r="D5428" s="199">
        <v>86.5</v>
      </c>
    </row>
    <row r="5429" spans="1:4" ht="13.5" x14ac:dyDescent="0.25">
      <c r="A5429" s="91">
        <v>89460</v>
      </c>
      <c r="B5429" s="198" t="s">
        <v>5430</v>
      </c>
      <c r="C5429" s="198" t="s">
        <v>348</v>
      </c>
      <c r="D5429" s="199">
        <v>79.45</v>
      </c>
    </row>
    <row r="5430" spans="1:4" ht="13.5" x14ac:dyDescent="0.25">
      <c r="A5430" s="91">
        <v>89462</v>
      </c>
      <c r="B5430" s="198" t="s">
        <v>5431</v>
      </c>
      <c r="C5430" s="198" t="s">
        <v>348</v>
      </c>
      <c r="D5430" s="199">
        <v>79.03</v>
      </c>
    </row>
    <row r="5431" spans="1:4" ht="13.5" x14ac:dyDescent="0.25">
      <c r="A5431" s="91">
        <v>89463</v>
      </c>
      <c r="B5431" s="198" t="s">
        <v>5432</v>
      </c>
      <c r="C5431" s="198" t="s">
        <v>348</v>
      </c>
      <c r="D5431" s="199">
        <v>74.39</v>
      </c>
    </row>
    <row r="5432" spans="1:4" ht="13.5" x14ac:dyDescent="0.25">
      <c r="A5432" s="91">
        <v>89464</v>
      </c>
      <c r="B5432" s="198" t="s">
        <v>5433</v>
      </c>
      <c r="C5432" s="198" t="s">
        <v>348</v>
      </c>
      <c r="D5432" s="199">
        <v>94.41</v>
      </c>
    </row>
    <row r="5433" spans="1:4" ht="13.5" x14ac:dyDescent="0.25">
      <c r="A5433" s="91">
        <v>89465</v>
      </c>
      <c r="B5433" s="198" t="s">
        <v>5434</v>
      </c>
      <c r="C5433" s="198" t="s">
        <v>348</v>
      </c>
      <c r="D5433" s="199">
        <v>89.44</v>
      </c>
    </row>
    <row r="5434" spans="1:4" ht="13.5" x14ac:dyDescent="0.25">
      <c r="A5434" s="91">
        <v>89466</v>
      </c>
      <c r="B5434" s="198" t="s">
        <v>5435</v>
      </c>
      <c r="C5434" s="198" t="s">
        <v>348</v>
      </c>
      <c r="D5434" s="199">
        <v>85.1</v>
      </c>
    </row>
    <row r="5435" spans="1:4" ht="13.5" x14ac:dyDescent="0.25">
      <c r="A5435" s="91">
        <v>89467</v>
      </c>
      <c r="B5435" s="198" t="s">
        <v>5436</v>
      </c>
      <c r="C5435" s="198" t="s">
        <v>348</v>
      </c>
      <c r="D5435" s="199">
        <v>77.92</v>
      </c>
    </row>
    <row r="5436" spans="1:4" ht="13.5" x14ac:dyDescent="0.25">
      <c r="A5436" s="91">
        <v>89468</v>
      </c>
      <c r="B5436" s="198" t="s">
        <v>5437</v>
      </c>
      <c r="C5436" s="198" t="s">
        <v>348</v>
      </c>
      <c r="D5436" s="199">
        <v>100.87</v>
      </c>
    </row>
    <row r="5437" spans="1:4" ht="13.5" x14ac:dyDescent="0.25">
      <c r="A5437" s="91">
        <v>89469</v>
      </c>
      <c r="B5437" s="198" t="s">
        <v>5438</v>
      </c>
      <c r="C5437" s="198" t="s">
        <v>348</v>
      </c>
      <c r="D5437" s="199">
        <v>93.34</v>
      </c>
    </row>
    <row r="5438" spans="1:4" ht="13.5" x14ac:dyDescent="0.25">
      <c r="A5438" s="91">
        <v>89470</v>
      </c>
      <c r="B5438" s="198" t="s">
        <v>5439</v>
      </c>
      <c r="C5438" s="198" t="s">
        <v>348</v>
      </c>
      <c r="D5438" s="199">
        <v>81.27</v>
      </c>
    </row>
    <row r="5439" spans="1:4" ht="13.5" x14ac:dyDescent="0.25">
      <c r="A5439" s="91">
        <v>89471</v>
      </c>
      <c r="B5439" s="198" t="s">
        <v>5440</v>
      </c>
      <c r="C5439" s="198" t="s">
        <v>348</v>
      </c>
      <c r="D5439" s="199">
        <v>76.680000000000007</v>
      </c>
    </row>
    <row r="5440" spans="1:4" ht="13.5" x14ac:dyDescent="0.25">
      <c r="A5440" s="91">
        <v>89472</v>
      </c>
      <c r="B5440" s="198" t="s">
        <v>5441</v>
      </c>
      <c r="C5440" s="198" t="s">
        <v>348</v>
      </c>
      <c r="D5440" s="199">
        <v>96.53</v>
      </c>
    </row>
    <row r="5441" spans="1:4" ht="13.5" x14ac:dyDescent="0.25">
      <c r="A5441" s="91">
        <v>89473</v>
      </c>
      <c r="B5441" s="198" t="s">
        <v>5442</v>
      </c>
      <c r="C5441" s="198" t="s">
        <v>348</v>
      </c>
      <c r="D5441" s="199">
        <v>91.67</v>
      </c>
    </row>
    <row r="5442" spans="1:4" ht="13.5" x14ac:dyDescent="0.25">
      <c r="A5442" s="91">
        <v>89474</v>
      </c>
      <c r="B5442" s="198" t="s">
        <v>5443</v>
      </c>
      <c r="C5442" s="198" t="s">
        <v>348</v>
      </c>
      <c r="D5442" s="199">
        <v>90.13</v>
      </c>
    </row>
    <row r="5443" spans="1:4" ht="13.5" x14ac:dyDescent="0.25">
      <c r="A5443" s="91">
        <v>89475</v>
      </c>
      <c r="B5443" s="198" t="s">
        <v>5444</v>
      </c>
      <c r="C5443" s="198" t="s">
        <v>348</v>
      </c>
      <c r="D5443" s="199">
        <v>81.67</v>
      </c>
    </row>
    <row r="5444" spans="1:4" ht="13.5" x14ac:dyDescent="0.25">
      <c r="A5444" s="91">
        <v>89476</v>
      </c>
      <c r="B5444" s="198" t="s">
        <v>5445</v>
      </c>
      <c r="C5444" s="198" t="s">
        <v>348</v>
      </c>
      <c r="D5444" s="199">
        <v>106.14</v>
      </c>
    </row>
    <row r="5445" spans="1:4" ht="13.5" x14ac:dyDescent="0.25">
      <c r="A5445" s="91">
        <v>89477</v>
      </c>
      <c r="B5445" s="198" t="s">
        <v>5446</v>
      </c>
      <c r="C5445" s="198" t="s">
        <v>348</v>
      </c>
      <c r="D5445" s="199">
        <v>97.37</v>
      </c>
    </row>
    <row r="5446" spans="1:4" ht="13.5" x14ac:dyDescent="0.25">
      <c r="A5446" s="91">
        <v>89478</v>
      </c>
      <c r="B5446" s="198" t="s">
        <v>5447</v>
      </c>
      <c r="C5446" s="198" t="s">
        <v>348</v>
      </c>
      <c r="D5446" s="199">
        <v>94.24</v>
      </c>
    </row>
    <row r="5447" spans="1:4" ht="13.5" x14ac:dyDescent="0.25">
      <c r="A5447" s="91">
        <v>89479</v>
      </c>
      <c r="B5447" s="198" t="s">
        <v>5448</v>
      </c>
      <c r="C5447" s="198" t="s">
        <v>348</v>
      </c>
      <c r="D5447" s="199">
        <v>89.62</v>
      </c>
    </row>
    <row r="5448" spans="1:4" ht="13.5" x14ac:dyDescent="0.25">
      <c r="A5448" s="91">
        <v>89480</v>
      </c>
      <c r="B5448" s="198" t="s">
        <v>5449</v>
      </c>
      <c r="C5448" s="198" t="s">
        <v>348</v>
      </c>
      <c r="D5448" s="199">
        <v>109.6</v>
      </c>
    </row>
    <row r="5449" spans="1:4" ht="13.5" x14ac:dyDescent="0.25">
      <c r="A5449" s="91">
        <v>89483</v>
      </c>
      <c r="B5449" s="198" t="s">
        <v>5450</v>
      </c>
      <c r="C5449" s="198" t="s">
        <v>348</v>
      </c>
      <c r="D5449" s="199">
        <v>104.89</v>
      </c>
    </row>
    <row r="5450" spans="1:4" ht="13.5" x14ac:dyDescent="0.25">
      <c r="A5450" s="91">
        <v>89484</v>
      </c>
      <c r="B5450" s="198" t="s">
        <v>5451</v>
      </c>
      <c r="C5450" s="198" t="s">
        <v>348</v>
      </c>
      <c r="D5450" s="199">
        <v>104.74</v>
      </c>
    </row>
    <row r="5451" spans="1:4" ht="13.5" x14ac:dyDescent="0.25">
      <c r="A5451" s="91">
        <v>89486</v>
      </c>
      <c r="B5451" s="198" t="s">
        <v>5452</v>
      </c>
      <c r="C5451" s="198" t="s">
        <v>348</v>
      </c>
      <c r="D5451" s="199">
        <v>95.83</v>
      </c>
    </row>
    <row r="5452" spans="1:4" ht="13.5" x14ac:dyDescent="0.25">
      <c r="A5452" s="91">
        <v>89487</v>
      </c>
      <c r="B5452" s="198" t="s">
        <v>5453</v>
      </c>
      <c r="C5452" s="198" t="s">
        <v>348</v>
      </c>
      <c r="D5452" s="199">
        <v>120.75</v>
      </c>
    </row>
    <row r="5453" spans="1:4" ht="13.5" x14ac:dyDescent="0.25">
      <c r="A5453" s="91">
        <v>89488</v>
      </c>
      <c r="B5453" s="198" t="s">
        <v>5454</v>
      </c>
      <c r="C5453" s="198" t="s">
        <v>348</v>
      </c>
      <c r="D5453" s="199">
        <v>111.49</v>
      </c>
    </row>
    <row r="5454" spans="1:4" ht="13.5" x14ac:dyDescent="0.25">
      <c r="A5454" s="91">
        <v>91815</v>
      </c>
      <c r="B5454" s="198" t="s">
        <v>5455</v>
      </c>
      <c r="C5454" s="198" t="s">
        <v>348</v>
      </c>
      <c r="D5454" s="199">
        <v>65.62</v>
      </c>
    </row>
    <row r="5455" spans="1:4" ht="13.5" x14ac:dyDescent="0.25">
      <c r="A5455" s="91">
        <v>91816</v>
      </c>
      <c r="B5455" s="198" t="s">
        <v>5456</v>
      </c>
      <c r="C5455" s="198" t="s">
        <v>348</v>
      </c>
      <c r="D5455" s="199">
        <v>78.930000000000007</v>
      </c>
    </row>
    <row r="5456" spans="1:4" ht="13.5" x14ac:dyDescent="0.25">
      <c r="A5456" s="91">
        <v>101161</v>
      </c>
      <c r="B5456" s="198" t="s">
        <v>5457</v>
      </c>
      <c r="C5456" s="198" t="s">
        <v>348</v>
      </c>
      <c r="D5456" s="199">
        <v>168.34</v>
      </c>
    </row>
    <row r="5457" spans="1:4" ht="13.5" x14ac:dyDescent="0.25">
      <c r="A5457" s="91">
        <v>101163</v>
      </c>
      <c r="B5457" s="198" t="s">
        <v>5458</v>
      </c>
      <c r="C5457" s="198" t="s">
        <v>348</v>
      </c>
      <c r="D5457" s="199">
        <v>564.58000000000004</v>
      </c>
    </row>
    <row r="5458" spans="1:4" ht="13.5" x14ac:dyDescent="0.25">
      <c r="A5458" s="91">
        <v>101164</v>
      </c>
      <c r="B5458" s="198" t="s">
        <v>5459</v>
      </c>
      <c r="C5458" s="198" t="s">
        <v>348</v>
      </c>
      <c r="D5458" s="199">
        <v>572.13</v>
      </c>
    </row>
    <row r="5459" spans="1:4" ht="13.5" x14ac:dyDescent="0.25">
      <c r="A5459" s="91">
        <v>96358</v>
      </c>
      <c r="B5459" s="198" t="s">
        <v>5460</v>
      </c>
      <c r="C5459" s="198" t="s">
        <v>348</v>
      </c>
      <c r="D5459" s="199">
        <v>81.16</v>
      </c>
    </row>
    <row r="5460" spans="1:4" ht="13.5" x14ac:dyDescent="0.25">
      <c r="A5460" s="91">
        <v>96359</v>
      </c>
      <c r="B5460" s="198" t="s">
        <v>5461</v>
      </c>
      <c r="C5460" s="198" t="s">
        <v>348</v>
      </c>
      <c r="D5460" s="199">
        <v>94.44</v>
      </c>
    </row>
    <row r="5461" spans="1:4" ht="13.5" x14ac:dyDescent="0.25">
      <c r="A5461" s="91">
        <v>96360</v>
      </c>
      <c r="B5461" s="198" t="s">
        <v>5462</v>
      </c>
      <c r="C5461" s="198" t="s">
        <v>348</v>
      </c>
      <c r="D5461" s="199">
        <v>114.82</v>
      </c>
    </row>
    <row r="5462" spans="1:4" ht="13.5" x14ac:dyDescent="0.25">
      <c r="A5462" s="91">
        <v>96361</v>
      </c>
      <c r="B5462" s="198" t="s">
        <v>5463</v>
      </c>
      <c r="C5462" s="198" t="s">
        <v>348</v>
      </c>
      <c r="D5462" s="199">
        <v>140.72</v>
      </c>
    </row>
    <row r="5463" spans="1:4" ht="13.5" x14ac:dyDescent="0.25">
      <c r="A5463" s="91">
        <v>96362</v>
      </c>
      <c r="B5463" s="198" t="s">
        <v>5464</v>
      </c>
      <c r="C5463" s="198" t="s">
        <v>348</v>
      </c>
      <c r="D5463" s="199">
        <v>101.42</v>
      </c>
    </row>
    <row r="5464" spans="1:4" ht="13.5" x14ac:dyDescent="0.25">
      <c r="A5464" s="91">
        <v>96363</v>
      </c>
      <c r="B5464" s="198" t="s">
        <v>5465</v>
      </c>
      <c r="C5464" s="198" t="s">
        <v>348</v>
      </c>
      <c r="D5464" s="199">
        <v>115.11</v>
      </c>
    </row>
    <row r="5465" spans="1:4" ht="13.5" x14ac:dyDescent="0.25">
      <c r="A5465" s="91">
        <v>96364</v>
      </c>
      <c r="B5465" s="198" t="s">
        <v>5466</v>
      </c>
      <c r="C5465" s="198" t="s">
        <v>348</v>
      </c>
      <c r="D5465" s="199">
        <v>135.08000000000001</v>
      </c>
    </row>
    <row r="5466" spans="1:4" ht="13.5" x14ac:dyDescent="0.25">
      <c r="A5466" s="91">
        <v>96365</v>
      </c>
      <c r="B5466" s="198" t="s">
        <v>5467</v>
      </c>
      <c r="C5466" s="198" t="s">
        <v>348</v>
      </c>
      <c r="D5466" s="199">
        <v>161.38999999999999</v>
      </c>
    </row>
    <row r="5467" spans="1:4" ht="13.5" x14ac:dyDescent="0.25">
      <c r="A5467" s="91">
        <v>96366</v>
      </c>
      <c r="B5467" s="198" t="s">
        <v>5468</v>
      </c>
      <c r="C5467" s="198" t="s">
        <v>348</v>
      </c>
      <c r="D5467" s="199">
        <v>121.67</v>
      </c>
    </row>
    <row r="5468" spans="1:4" ht="13.5" x14ac:dyDescent="0.25">
      <c r="A5468" s="91">
        <v>96367</v>
      </c>
      <c r="B5468" s="198" t="s">
        <v>5469</v>
      </c>
      <c r="C5468" s="198" t="s">
        <v>348</v>
      </c>
      <c r="D5468" s="199">
        <v>135.77000000000001</v>
      </c>
    </row>
    <row r="5469" spans="1:4" ht="13.5" x14ac:dyDescent="0.25">
      <c r="A5469" s="91">
        <v>96368</v>
      </c>
      <c r="B5469" s="198" t="s">
        <v>5470</v>
      </c>
      <c r="C5469" s="198" t="s">
        <v>348</v>
      </c>
      <c r="D5469" s="199">
        <v>155.33000000000001</v>
      </c>
    </row>
    <row r="5470" spans="1:4" ht="13.5" x14ac:dyDescent="0.25">
      <c r="A5470" s="91">
        <v>96369</v>
      </c>
      <c r="B5470" s="198" t="s">
        <v>5471</v>
      </c>
      <c r="C5470" s="198" t="s">
        <v>348</v>
      </c>
      <c r="D5470" s="199">
        <v>182.05</v>
      </c>
    </row>
    <row r="5471" spans="1:4" ht="13.5" x14ac:dyDescent="0.25">
      <c r="A5471" s="91">
        <v>96370</v>
      </c>
      <c r="B5471" s="198" t="s">
        <v>5472</v>
      </c>
      <c r="C5471" s="198" t="s">
        <v>348</v>
      </c>
      <c r="D5471" s="199">
        <v>58.06</v>
      </c>
    </row>
    <row r="5472" spans="1:4" ht="13.5" x14ac:dyDescent="0.25">
      <c r="A5472" s="91">
        <v>96371</v>
      </c>
      <c r="B5472" s="198" t="s">
        <v>5473</v>
      </c>
      <c r="C5472" s="198" t="s">
        <v>348</v>
      </c>
      <c r="D5472" s="199">
        <v>71.099999999999994</v>
      </c>
    </row>
    <row r="5473" spans="1:4" ht="13.5" x14ac:dyDescent="0.25">
      <c r="A5473" s="91">
        <v>96373</v>
      </c>
      <c r="B5473" s="198" t="s">
        <v>5474</v>
      </c>
      <c r="C5473" s="198" t="s">
        <v>76</v>
      </c>
      <c r="D5473" s="199">
        <v>12.91</v>
      </c>
    </row>
    <row r="5474" spans="1:4" ht="13.5" x14ac:dyDescent="0.25">
      <c r="A5474" s="91">
        <v>96374</v>
      </c>
      <c r="B5474" s="198" t="s">
        <v>5475</v>
      </c>
      <c r="C5474" s="198" t="s">
        <v>76</v>
      </c>
      <c r="D5474" s="199">
        <v>34.799999999999997</v>
      </c>
    </row>
    <row r="5475" spans="1:4" ht="13.5" x14ac:dyDescent="0.25">
      <c r="A5475" s="91">
        <v>102235</v>
      </c>
      <c r="B5475" s="198" t="s">
        <v>5476</v>
      </c>
      <c r="C5475" s="198" t="s">
        <v>348</v>
      </c>
      <c r="D5475" s="199">
        <v>377.74</v>
      </c>
    </row>
    <row r="5476" spans="1:4" ht="13.5" x14ac:dyDescent="0.25">
      <c r="A5476" s="91">
        <v>102253</v>
      </c>
      <c r="B5476" s="198" t="s">
        <v>5477</v>
      </c>
      <c r="C5476" s="198" t="s">
        <v>348</v>
      </c>
      <c r="D5476" s="199">
        <v>664.81</v>
      </c>
    </row>
    <row r="5477" spans="1:4" ht="13.5" x14ac:dyDescent="0.25">
      <c r="A5477" s="91">
        <v>102254</v>
      </c>
      <c r="B5477" s="198" t="s">
        <v>5478</v>
      </c>
      <c r="C5477" s="198" t="s">
        <v>348</v>
      </c>
      <c r="D5477" s="199">
        <v>600.41999999999996</v>
      </c>
    </row>
    <row r="5478" spans="1:4" ht="13.5" x14ac:dyDescent="0.25">
      <c r="A5478" s="91">
        <v>102255</v>
      </c>
      <c r="B5478" s="198" t="s">
        <v>5479</v>
      </c>
      <c r="C5478" s="198" t="s">
        <v>348</v>
      </c>
      <c r="D5478" s="199">
        <v>708.69</v>
      </c>
    </row>
    <row r="5479" spans="1:4" ht="13.5" x14ac:dyDescent="0.25">
      <c r="A5479" s="91">
        <v>102256</v>
      </c>
      <c r="B5479" s="198" t="s">
        <v>5480</v>
      </c>
      <c r="C5479" s="198" t="s">
        <v>348</v>
      </c>
      <c r="D5479" s="199">
        <v>770.67</v>
      </c>
    </row>
    <row r="5480" spans="1:4" ht="13.5" x14ac:dyDescent="0.25">
      <c r="A5480" s="91">
        <v>102257</v>
      </c>
      <c r="B5480" s="198" t="s">
        <v>5481</v>
      </c>
      <c r="C5480" s="198" t="s">
        <v>348</v>
      </c>
      <c r="D5480" s="199">
        <v>287.22000000000003</v>
      </c>
    </row>
    <row r="5481" spans="1:4" ht="13.5" x14ac:dyDescent="0.25">
      <c r="A5481" s="91">
        <v>102258</v>
      </c>
      <c r="B5481" s="198" t="s">
        <v>5482</v>
      </c>
      <c r="C5481" s="198" t="s">
        <v>348</v>
      </c>
      <c r="D5481" s="199">
        <v>341.01</v>
      </c>
    </row>
    <row r="5482" spans="1:4" ht="13.5" x14ac:dyDescent="0.25">
      <c r="A5482" s="91">
        <v>101154</v>
      </c>
      <c r="B5482" s="198" t="s">
        <v>5483</v>
      </c>
      <c r="C5482" s="198" t="s">
        <v>348</v>
      </c>
      <c r="D5482" s="199">
        <v>113.33</v>
      </c>
    </row>
    <row r="5483" spans="1:4" ht="13.5" x14ac:dyDescent="0.25">
      <c r="A5483" s="91">
        <v>101155</v>
      </c>
      <c r="B5483" s="198" t="s">
        <v>5484</v>
      </c>
      <c r="C5483" s="198" t="s">
        <v>348</v>
      </c>
      <c r="D5483" s="199">
        <v>159.87</v>
      </c>
    </row>
    <row r="5484" spans="1:4" ht="13.5" x14ac:dyDescent="0.25">
      <c r="A5484" s="91">
        <v>101156</v>
      </c>
      <c r="B5484" s="198" t="s">
        <v>5485</v>
      </c>
      <c r="C5484" s="198" t="s">
        <v>348</v>
      </c>
      <c r="D5484" s="199">
        <v>235.46</v>
      </c>
    </row>
    <row r="5485" spans="1:4" ht="13.5" x14ac:dyDescent="0.25">
      <c r="A5485" s="91">
        <v>101810</v>
      </c>
      <c r="B5485" s="198" t="s">
        <v>5486</v>
      </c>
      <c r="C5485" s="198" t="s">
        <v>1444</v>
      </c>
      <c r="D5485" s="200">
        <v>1318.98</v>
      </c>
    </row>
    <row r="5486" spans="1:4" ht="13.5" x14ac:dyDescent="0.25">
      <c r="A5486" s="91">
        <v>101811</v>
      </c>
      <c r="B5486" s="198" t="s">
        <v>5487</v>
      </c>
      <c r="C5486" s="198" t="s">
        <v>1444</v>
      </c>
      <c r="D5486" s="200">
        <v>1162.27</v>
      </c>
    </row>
    <row r="5487" spans="1:4" ht="13.5" x14ac:dyDescent="0.25">
      <c r="A5487" s="91">
        <v>101812</v>
      </c>
      <c r="B5487" s="198" t="s">
        <v>5488</v>
      </c>
      <c r="C5487" s="198" t="s">
        <v>1444</v>
      </c>
      <c r="D5487" s="200">
        <v>1428.14</v>
      </c>
    </row>
    <row r="5488" spans="1:4" ht="13.5" x14ac:dyDescent="0.25">
      <c r="A5488" s="91">
        <v>101813</v>
      </c>
      <c r="B5488" s="198" t="s">
        <v>5489</v>
      </c>
      <c r="C5488" s="198" t="s">
        <v>1444</v>
      </c>
      <c r="D5488" s="200">
        <v>1271.43</v>
      </c>
    </row>
    <row r="5489" spans="1:4" ht="13.5" x14ac:dyDescent="0.25">
      <c r="A5489" s="91">
        <v>101814</v>
      </c>
      <c r="B5489" s="198" t="s">
        <v>5490</v>
      </c>
      <c r="C5489" s="198" t="s">
        <v>348</v>
      </c>
      <c r="D5489" s="199">
        <v>38.93</v>
      </c>
    </row>
    <row r="5490" spans="1:4" ht="13.5" x14ac:dyDescent="0.25">
      <c r="A5490" s="91">
        <v>101815</v>
      </c>
      <c r="B5490" s="198" t="s">
        <v>5491</v>
      </c>
      <c r="C5490" s="198" t="s">
        <v>348</v>
      </c>
      <c r="D5490" s="199">
        <v>71.3</v>
      </c>
    </row>
    <row r="5491" spans="1:4" ht="13.5" x14ac:dyDescent="0.25">
      <c r="A5491" s="91">
        <v>101816</v>
      </c>
      <c r="B5491" s="198" t="s">
        <v>5492</v>
      </c>
      <c r="C5491" s="198" t="s">
        <v>348</v>
      </c>
      <c r="D5491" s="199">
        <v>59.69</v>
      </c>
    </row>
    <row r="5492" spans="1:4" ht="13.5" x14ac:dyDescent="0.25">
      <c r="A5492" s="91">
        <v>101817</v>
      </c>
      <c r="B5492" s="198" t="s">
        <v>5493</v>
      </c>
      <c r="C5492" s="198" t="s">
        <v>348</v>
      </c>
      <c r="D5492" s="199">
        <v>44.17</v>
      </c>
    </row>
    <row r="5493" spans="1:4" ht="13.5" x14ac:dyDescent="0.25">
      <c r="A5493" s="91">
        <v>101818</v>
      </c>
      <c r="B5493" s="198" t="s">
        <v>5494</v>
      </c>
      <c r="C5493" s="198" t="s">
        <v>348</v>
      </c>
      <c r="D5493" s="199">
        <v>60.6</v>
      </c>
    </row>
    <row r="5494" spans="1:4" ht="13.5" x14ac:dyDescent="0.25">
      <c r="A5494" s="91">
        <v>101819</v>
      </c>
      <c r="B5494" s="198" t="s">
        <v>5495</v>
      </c>
      <c r="C5494" s="198" t="s">
        <v>348</v>
      </c>
      <c r="D5494" s="199">
        <v>56.1</v>
      </c>
    </row>
    <row r="5495" spans="1:4" ht="13.5" x14ac:dyDescent="0.25">
      <c r="A5495" s="91">
        <v>101820</v>
      </c>
      <c r="B5495" s="198" t="s">
        <v>5496</v>
      </c>
      <c r="C5495" s="198" t="s">
        <v>348</v>
      </c>
      <c r="D5495" s="199">
        <v>37.590000000000003</v>
      </c>
    </row>
    <row r="5496" spans="1:4" ht="13.5" x14ac:dyDescent="0.25">
      <c r="A5496" s="91">
        <v>101822</v>
      </c>
      <c r="B5496" s="198" t="s">
        <v>5497</v>
      </c>
      <c r="C5496" s="198" t="s">
        <v>1444</v>
      </c>
      <c r="D5496" s="199">
        <v>118.29</v>
      </c>
    </row>
    <row r="5497" spans="1:4" ht="13.5" x14ac:dyDescent="0.25">
      <c r="A5497" s="91">
        <v>101823</v>
      </c>
      <c r="B5497" s="198" t="s">
        <v>5498</v>
      </c>
      <c r="C5497" s="198" t="s">
        <v>1444</v>
      </c>
      <c r="D5497" s="199">
        <v>146.22999999999999</v>
      </c>
    </row>
    <row r="5498" spans="1:4" ht="13.5" x14ac:dyDescent="0.25">
      <c r="A5498" s="91">
        <v>101824</v>
      </c>
      <c r="B5498" s="198" t="s">
        <v>5499</v>
      </c>
      <c r="C5498" s="198" t="s">
        <v>1444</v>
      </c>
      <c r="D5498" s="199">
        <v>172.24</v>
      </c>
    </row>
    <row r="5499" spans="1:4" ht="13.5" x14ac:dyDescent="0.25">
      <c r="A5499" s="91">
        <v>101825</v>
      </c>
      <c r="B5499" s="198" t="s">
        <v>5500</v>
      </c>
      <c r="C5499" s="198" t="s">
        <v>1444</v>
      </c>
      <c r="D5499" s="199">
        <v>197.55</v>
      </c>
    </row>
    <row r="5500" spans="1:4" ht="13.5" x14ac:dyDescent="0.25">
      <c r="A5500" s="91">
        <v>101826</v>
      </c>
      <c r="B5500" s="198" t="s">
        <v>5501</v>
      </c>
      <c r="C5500" s="198" t="s">
        <v>1444</v>
      </c>
      <c r="D5500" s="199">
        <v>222.53</v>
      </c>
    </row>
    <row r="5501" spans="1:4" ht="13.5" x14ac:dyDescent="0.25">
      <c r="A5501" s="91">
        <v>101827</v>
      </c>
      <c r="B5501" s="198" t="s">
        <v>5502</v>
      </c>
      <c r="C5501" s="198" t="s">
        <v>1444</v>
      </c>
      <c r="D5501" s="199">
        <v>160.87</v>
      </c>
    </row>
    <row r="5502" spans="1:4" ht="13.5" x14ac:dyDescent="0.25">
      <c r="A5502" s="91">
        <v>101828</v>
      </c>
      <c r="B5502" s="198" t="s">
        <v>5503</v>
      </c>
      <c r="C5502" s="198" t="s">
        <v>1444</v>
      </c>
      <c r="D5502" s="199">
        <v>153.77000000000001</v>
      </c>
    </row>
    <row r="5503" spans="1:4" ht="13.5" x14ac:dyDescent="0.25">
      <c r="A5503" s="91">
        <v>101829</v>
      </c>
      <c r="B5503" s="198" t="s">
        <v>7171</v>
      </c>
      <c r="C5503" s="198" t="s">
        <v>1444</v>
      </c>
      <c r="D5503" s="199">
        <v>213.11</v>
      </c>
    </row>
    <row r="5504" spans="1:4" ht="13.5" x14ac:dyDescent="0.25">
      <c r="A5504" s="91">
        <v>101830</v>
      </c>
      <c r="B5504" s="198" t="s">
        <v>7172</v>
      </c>
      <c r="C5504" s="198" t="s">
        <v>1444</v>
      </c>
      <c r="D5504" s="199">
        <v>237.57</v>
      </c>
    </row>
    <row r="5505" spans="1:4" ht="13.5" x14ac:dyDescent="0.25">
      <c r="A5505" s="91">
        <v>101831</v>
      </c>
      <c r="B5505" s="198" t="s">
        <v>7173</v>
      </c>
      <c r="C5505" s="198" t="s">
        <v>1444</v>
      </c>
      <c r="D5505" s="199">
        <v>261.7</v>
      </c>
    </row>
    <row r="5506" spans="1:4" ht="13.5" x14ac:dyDescent="0.25">
      <c r="A5506" s="91">
        <v>101832</v>
      </c>
      <c r="B5506" s="198" t="s">
        <v>5504</v>
      </c>
      <c r="C5506" s="198" t="s">
        <v>1444</v>
      </c>
      <c r="D5506" s="199">
        <v>206.3</v>
      </c>
    </row>
    <row r="5507" spans="1:4" ht="13.5" x14ac:dyDescent="0.25">
      <c r="A5507" s="91">
        <v>101833</v>
      </c>
      <c r="B5507" s="198" t="s">
        <v>5505</v>
      </c>
      <c r="C5507" s="198" t="s">
        <v>1444</v>
      </c>
      <c r="D5507" s="199">
        <v>230.9</v>
      </c>
    </row>
    <row r="5508" spans="1:4" ht="13.5" x14ac:dyDescent="0.25">
      <c r="A5508" s="91">
        <v>101834</v>
      </c>
      <c r="B5508" s="198" t="s">
        <v>5506</v>
      </c>
      <c r="C5508" s="198" t="s">
        <v>1444</v>
      </c>
      <c r="D5508" s="199">
        <v>255.17</v>
      </c>
    </row>
    <row r="5509" spans="1:4" ht="13.5" x14ac:dyDescent="0.25">
      <c r="A5509" s="91">
        <v>101835</v>
      </c>
      <c r="B5509" s="198" t="s">
        <v>5507</v>
      </c>
      <c r="C5509" s="198" t="s">
        <v>1444</v>
      </c>
      <c r="D5509" s="199">
        <v>202.39</v>
      </c>
    </row>
    <row r="5510" spans="1:4" ht="13.5" x14ac:dyDescent="0.25">
      <c r="A5510" s="91">
        <v>101836</v>
      </c>
      <c r="B5510" s="198" t="s">
        <v>5508</v>
      </c>
      <c r="C5510" s="198" t="s">
        <v>1444</v>
      </c>
      <c r="D5510" s="199">
        <v>21.56</v>
      </c>
    </row>
    <row r="5511" spans="1:4" ht="13.5" x14ac:dyDescent="0.25">
      <c r="A5511" s="91">
        <v>101837</v>
      </c>
      <c r="B5511" s="198" t="s">
        <v>5509</v>
      </c>
      <c r="C5511" s="198" t="s">
        <v>1444</v>
      </c>
      <c r="D5511" s="199">
        <v>49.5</v>
      </c>
    </row>
    <row r="5512" spans="1:4" ht="13.5" x14ac:dyDescent="0.25">
      <c r="A5512" s="91">
        <v>101838</v>
      </c>
      <c r="B5512" s="198" t="s">
        <v>5510</v>
      </c>
      <c r="C5512" s="198" t="s">
        <v>1444</v>
      </c>
      <c r="D5512" s="199">
        <v>75.510000000000005</v>
      </c>
    </row>
    <row r="5513" spans="1:4" ht="13.5" x14ac:dyDescent="0.25">
      <c r="A5513" s="91">
        <v>101839</v>
      </c>
      <c r="B5513" s="198" t="s">
        <v>5511</v>
      </c>
      <c r="C5513" s="198" t="s">
        <v>1444</v>
      </c>
      <c r="D5513" s="199">
        <v>100.81</v>
      </c>
    </row>
    <row r="5514" spans="1:4" ht="13.5" x14ac:dyDescent="0.25">
      <c r="A5514" s="91">
        <v>101840</v>
      </c>
      <c r="B5514" s="198" t="s">
        <v>5512</v>
      </c>
      <c r="C5514" s="198" t="s">
        <v>1444</v>
      </c>
      <c r="D5514" s="199">
        <v>166.17</v>
      </c>
    </row>
    <row r="5515" spans="1:4" ht="13.5" x14ac:dyDescent="0.25">
      <c r="A5515" s="91">
        <v>101841</v>
      </c>
      <c r="B5515" s="198" t="s">
        <v>5513</v>
      </c>
      <c r="C5515" s="198" t="s">
        <v>1444</v>
      </c>
      <c r="D5515" s="199">
        <v>64.14</v>
      </c>
    </row>
    <row r="5516" spans="1:4" ht="13.5" x14ac:dyDescent="0.25">
      <c r="A5516" s="91">
        <v>101842</v>
      </c>
      <c r="B5516" s="198" t="s">
        <v>5514</v>
      </c>
      <c r="C5516" s="198" t="s">
        <v>1444</v>
      </c>
      <c r="D5516" s="199">
        <v>57.04</v>
      </c>
    </row>
    <row r="5517" spans="1:4" ht="13.5" x14ac:dyDescent="0.25">
      <c r="A5517" s="91">
        <v>101843</v>
      </c>
      <c r="B5517" s="198" t="s">
        <v>7174</v>
      </c>
      <c r="C5517" s="198" t="s">
        <v>1444</v>
      </c>
      <c r="D5517" s="199">
        <v>116.38</v>
      </c>
    </row>
    <row r="5518" spans="1:4" ht="13.5" x14ac:dyDescent="0.25">
      <c r="A5518" s="91">
        <v>101844</v>
      </c>
      <c r="B5518" s="198" t="s">
        <v>7175</v>
      </c>
      <c r="C5518" s="198" t="s">
        <v>1444</v>
      </c>
      <c r="D5518" s="199">
        <v>140.84</v>
      </c>
    </row>
    <row r="5519" spans="1:4" ht="13.5" x14ac:dyDescent="0.25">
      <c r="A5519" s="91">
        <v>101845</v>
      </c>
      <c r="B5519" s="198" t="s">
        <v>7176</v>
      </c>
      <c r="C5519" s="198" t="s">
        <v>1444</v>
      </c>
      <c r="D5519" s="199">
        <v>164.97</v>
      </c>
    </row>
    <row r="5520" spans="1:4" ht="13.5" x14ac:dyDescent="0.25">
      <c r="A5520" s="91">
        <v>101846</v>
      </c>
      <c r="B5520" s="198" t="s">
        <v>5515</v>
      </c>
      <c r="C5520" s="198" t="s">
        <v>1444</v>
      </c>
      <c r="D5520" s="199">
        <v>109.57</v>
      </c>
    </row>
    <row r="5521" spans="1:4" ht="13.5" x14ac:dyDescent="0.25">
      <c r="A5521" s="91">
        <v>101847</v>
      </c>
      <c r="B5521" s="198" t="s">
        <v>5516</v>
      </c>
      <c r="C5521" s="198" t="s">
        <v>1444</v>
      </c>
      <c r="D5521" s="199">
        <v>134.16999999999999</v>
      </c>
    </row>
    <row r="5522" spans="1:4" ht="13.5" x14ac:dyDescent="0.25">
      <c r="A5522" s="91">
        <v>101848</v>
      </c>
      <c r="B5522" s="198" t="s">
        <v>5517</v>
      </c>
      <c r="C5522" s="198" t="s">
        <v>1444</v>
      </c>
      <c r="D5522" s="199">
        <v>158.44</v>
      </c>
    </row>
    <row r="5523" spans="1:4" ht="13.5" x14ac:dyDescent="0.25">
      <c r="A5523" s="91">
        <v>101849</v>
      </c>
      <c r="B5523" s="198" t="s">
        <v>5518</v>
      </c>
      <c r="C5523" s="198" t="s">
        <v>1444</v>
      </c>
      <c r="D5523" s="199">
        <v>105.66</v>
      </c>
    </row>
    <row r="5524" spans="1:4" ht="13.5" x14ac:dyDescent="0.25">
      <c r="A5524" s="91">
        <v>101850</v>
      </c>
      <c r="B5524" s="198" t="s">
        <v>5519</v>
      </c>
      <c r="C5524" s="198" t="s">
        <v>348</v>
      </c>
      <c r="D5524" s="199">
        <v>50.15</v>
      </c>
    </row>
    <row r="5525" spans="1:4" ht="13.5" x14ac:dyDescent="0.25">
      <c r="A5525" s="91">
        <v>101851</v>
      </c>
      <c r="B5525" s="198" t="s">
        <v>5520</v>
      </c>
      <c r="C5525" s="198" t="s">
        <v>348</v>
      </c>
      <c r="D5525" s="199">
        <v>108.51</v>
      </c>
    </row>
    <row r="5526" spans="1:4" ht="13.5" x14ac:dyDescent="0.25">
      <c r="A5526" s="91">
        <v>101852</v>
      </c>
      <c r="B5526" s="198" t="s">
        <v>5521</v>
      </c>
      <c r="C5526" s="198" t="s">
        <v>348</v>
      </c>
      <c r="D5526" s="199">
        <v>62.18</v>
      </c>
    </row>
    <row r="5527" spans="1:4" ht="13.5" x14ac:dyDescent="0.25">
      <c r="A5527" s="91">
        <v>101853</v>
      </c>
      <c r="B5527" s="198" t="s">
        <v>5522</v>
      </c>
      <c r="C5527" s="198" t="s">
        <v>348</v>
      </c>
      <c r="D5527" s="199">
        <v>43.63</v>
      </c>
    </row>
    <row r="5528" spans="1:4" ht="13.5" x14ac:dyDescent="0.25">
      <c r="A5528" s="91">
        <v>101854</v>
      </c>
      <c r="B5528" s="198" t="s">
        <v>5523</v>
      </c>
      <c r="C5528" s="198" t="s">
        <v>348</v>
      </c>
      <c r="D5528" s="199">
        <v>110.68</v>
      </c>
    </row>
    <row r="5529" spans="1:4" ht="13.5" x14ac:dyDescent="0.25">
      <c r="A5529" s="91">
        <v>101855</v>
      </c>
      <c r="B5529" s="198" t="s">
        <v>5524</v>
      </c>
      <c r="C5529" s="198" t="s">
        <v>348</v>
      </c>
      <c r="D5529" s="199">
        <v>64.400000000000006</v>
      </c>
    </row>
    <row r="5530" spans="1:4" ht="13.5" x14ac:dyDescent="0.25">
      <c r="A5530" s="91">
        <v>101856</v>
      </c>
      <c r="B5530" s="198" t="s">
        <v>5525</v>
      </c>
      <c r="C5530" s="198" t="s">
        <v>348</v>
      </c>
      <c r="D5530" s="199">
        <v>22.54</v>
      </c>
    </row>
    <row r="5531" spans="1:4" ht="13.5" x14ac:dyDescent="0.25">
      <c r="A5531" s="91">
        <v>101857</v>
      </c>
      <c r="B5531" s="198" t="s">
        <v>5526</v>
      </c>
      <c r="C5531" s="198" t="s">
        <v>348</v>
      </c>
      <c r="D5531" s="199">
        <v>28.86</v>
      </c>
    </row>
    <row r="5532" spans="1:4" ht="13.5" x14ac:dyDescent="0.25">
      <c r="A5532" s="91">
        <v>101858</v>
      </c>
      <c r="B5532" s="198" t="s">
        <v>5527</v>
      </c>
      <c r="C5532" s="198" t="s">
        <v>348</v>
      </c>
      <c r="D5532" s="199">
        <v>23.08</v>
      </c>
    </row>
    <row r="5533" spans="1:4" ht="13.5" x14ac:dyDescent="0.25">
      <c r="A5533" s="91">
        <v>101859</v>
      </c>
      <c r="B5533" s="198" t="s">
        <v>5528</v>
      </c>
      <c r="C5533" s="198" t="s">
        <v>348</v>
      </c>
      <c r="D5533" s="199">
        <v>25.8</v>
      </c>
    </row>
    <row r="5534" spans="1:4" ht="13.5" x14ac:dyDescent="0.25">
      <c r="A5534" s="91">
        <v>101860</v>
      </c>
      <c r="B5534" s="198" t="s">
        <v>5529</v>
      </c>
      <c r="C5534" s="198" t="s">
        <v>348</v>
      </c>
      <c r="D5534" s="199">
        <v>30.07</v>
      </c>
    </row>
    <row r="5535" spans="1:4" ht="13.5" x14ac:dyDescent="0.25">
      <c r="A5535" s="91">
        <v>101861</v>
      </c>
      <c r="B5535" s="198" t="s">
        <v>5530</v>
      </c>
      <c r="C5535" s="198" t="s">
        <v>348</v>
      </c>
      <c r="D5535" s="199">
        <v>27.95</v>
      </c>
    </row>
    <row r="5536" spans="1:4" ht="13.5" x14ac:dyDescent="0.25">
      <c r="A5536" s="91">
        <v>101862</v>
      </c>
      <c r="B5536" s="198" t="s">
        <v>5531</v>
      </c>
      <c r="C5536" s="198" t="s">
        <v>348</v>
      </c>
      <c r="D5536" s="199">
        <v>30.7</v>
      </c>
    </row>
    <row r="5537" spans="1:4" ht="13.5" x14ac:dyDescent="0.25">
      <c r="A5537" s="91">
        <v>101863</v>
      </c>
      <c r="B5537" s="198" t="s">
        <v>5532</v>
      </c>
      <c r="C5537" s="198" t="s">
        <v>348</v>
      </c>
      <c r="D5537" s="199">
        <v>23.45</v>
      </c>
    </row>
    <row r="5538" spans="1:4" ht="13.5" x14ac:dyDescent="0.25">
      <c r="A5538" s="91">
        <v>101864</v>
      </c>
      <c r="B5538" s="198" t="s">
        <v>5533</v>
      </c>
      <c r="C5538" s="198" t="s">
        <v>348</v>
      </c>
      <c r="D5538" s="199">
        <v>27.73</v>
      </c>
    </row>
    <row r="5539" spans="1:4" ht="13.5" x14ac:dyDescent="0.25">
      <c r="A5539" s="91">
        <v>101865</v>
      </c>
      <c r="B5539" s="198" t="s">
        <v>5534</v>
      </c>
      <c r="C5539" s="198" t="s">
        <v>348</v>
      </c>
      <c r="D5539" s="199">
        <v>31.99</v>
      </c>
    </row>
    <row r="5540" spans="1:4" ht="13.5" x14ac:dyDescent="0.25">
      <c r="A5540" s="91">
        <v>101866</v>
      </c>
      <c r="B5540" s="198" t="s">
        <v>5535</v>
      </c>
      <c r="C5540" s="198" t="s">
        <v>348</v>
      </c>
      <c r="D5540" s="199">
        <v>28.15</v>
      </c>
    </row>
    <row r="5541" spans="1:4" ht="13.5" x14ac:dyDescent="0.25">
      <c r="A5541" s="91">
        <v>101867</v>
      </c>
      <c r="B5541" s="198" t="s">
        <v>5536</v>
      </c>
      <c r="C5541" s="198" t="s">
        <v>348</v>
      </c>
      <c r="D5541" s="199">
        <v>32.43</v>
      </c>
    </row>
    <row r="5542" spans="1:4" ht="13.5" x14ac:dyDescent="0.25">
      <c r="A5542" s="91">
        <v>101868</v>
      </c>
      <c r="B5542" s="198" t="s">
        <v>5537</v>
      </c>
      <c r="C5542" s="198" t="s">
        <v>348</v>
      </c>
      <c r="D5542" s="199">
        <v>25.16</v>
      </c>
    </row>
    <row r="5543" spans="1:4" ht="13.5" x14ac:dyDescent="0.25">
      <c r="A5543" s="91">
        <v>101869</v>
      </c>
      <c r="B5543" s="198" t="s">
        <v>5538</v>
      </c>
      <c r="C5543" s="198" t="s">
        <v>348</v>
      </c>
      <c r="D5543" s="199">
        <v>29.45</v>
      </c>
    </row>
    <row r="5544" spans="1:4" ht="13.5" x14ac:dyDescent="0.25">
      <c r="A5544" s="91">
        <v>101870</v>
      </c>
      <c r="B5544" s="198" t="s">
        <v>5539</v>
      </c>
      <c r="C5544" s="198" t="s">
        <v>348</v>
      </c>
      <c r="D5544" s="199">
        <v>33.71</v>
      </c>
    </row>
    <row r="5545" spans="1:4" ht="13.5" x14ac:dyDescent="0.25">
      <c r="A5545" s="91">
        <v>102096</v>
      </c>
      <c r="B5545" s="198" t="s">
        <v>5540</v>
      </c>
      <c r="C5545" s="198" t="s">
        <v>1444</v>
      </c>
      <c r="D5545" s="200">
        <v>1374.09</v>
      </c>
    </row>
    <row r="5546" spans="1:4" ht="13.5" x14ac:dyDescent="0.25">
      <c r="A5546" s="91">
        <v>102098</v>
      </c>
      <c r="B5546" s="198" t="s">
        <v>5541</v>
      </c>
      <c r="C5546" s="198" t="s">
        <v>1444</v>
      </c>
      <c r="D5546" s="200">
        <v>1483.25</v>
      </c>
    </row>
    <row r="5547" spans="1:4" ht="13.5" x14ac:dyDescent="0.25">
      <c r="A5547" s="91">
        <v>102101</v>
      </c>
      <c r="B5547" s="198" t="s">
        <v>5542</v>
      </c>
      <c r="C5547" s="198" t="s">
        <v>348</v>
      </c>
      <c r="D5547" s="199">
        <v>3.59</v>
      </c>
    </row>
    <row r="5548" spans="1:4" ht="13.5" x14ac:dyDescent="0.25">
      <c r="A5548" s="91">
        <v>102988</v>
      </c>
      <c r="B5548" s="198" t="s">
        <v>5543</v>
      </c>
      <c r="C5548" s="198" t="s">
        <v>348</v>
      </c>
      <c r="D5548" s="199">
        <v>51.09</v>
      </c>
    </row>
    <row r="5549" spans="1:4" ht="13.5" x14ac:dyDescent="0.25">
      <c r="A5549" s="91">
        <v>100576</v>
      </c>
      <c r="B5549" s="198" t="s">
        <v>5544</v>
      </c>
      <c r="C5549" s="198" t="s">
        <v>348</v>
      </c>
      <c r="D5549" s="199">
        <v>2</v>
      </c>
    </row>
    <row r="5550" spans="1:4" ht="13.5" x14ac:dyDescent="0.25">
      <c r="A5550" s="91">
        <v>100577</v>
      </c>
      <c r="B5550" s="198" t="s">
        <v>5545</v>
      </c>
      <c r="C5550" s="198" t="s">
        <v>348</v>
      </c>
      <c r="D5550" s="199">
        <v>0.92</v>
      </c>
    </row>
    <row r="5551" spans="1:4" ht="13.5" x14ac:dyDescent="0.25">
      <c r="A5551" s="91">
        <v>96388</v>
      </c>
      <c r="B5551" s="198" t="s">
        <v>5546</v>
      </c>
      <c r="C5551" s="198" t="s">
        <v>1444</v>
      </c>
      <c r="D5551" s="199">
        <v>9.2799999999999994</v>
      </c>
    </row>
    <row r="5552" spans="1:4" ht="13.5" x14ac:dyDescent="0.25">
      <c r="A5552" s="91">
        <v>96389</v>
      </c>
      <c r="B5552" s="198" t="s">
        <v>5547</v>
      </c>
      <c r="C5552" s="198" t="s">
        <v>1444</v>
      </c>
      <c r="D5552" s="199">
        <v>41.78</v>
      </c>
    </row>
    <row r="5553" spans="1:4" ht="13.5" x14ac:dyDescent="0.25">
      <c r="A5553" s="91">
        <v>96390</v>
      </c>
      <c r="B5553" s="198" t="s">
        <v>5548</v>
      </c>
      <c r="C5553" s="198" t="s">
        <v>1444</v>
      </c>
      <c r="D5553" s="199">
        <v>66.22</v>
      </c>
    </row>
    <row r="5554" spans="1:4" ht="13.5" x14ac:dyDescent="0.25">
      <c r="A5554" s="91">
        <v>96391</v>
      </c>
      <c r="B5554" s="198" t="s">
        <v>5549</v>
      </c>
      <c r="C5554" s="198" t="s">
        <v>1444</v>
      </c>
      <c r="D5554" s="199">
        <v>92.29</v>
      </c>
    </row>
    <row r="5555" spans="1:4" ht="13.5" x14ac:dyDescent="0.25">
      <c r="A5555" s="91">
        <v>96392</v>
      </c>
      <c r="B5555" s="198" t="s">
        <v>5550</v>
      </c>
      <c r="C5555" s="198" t="s">
        <v>1444</v>
      </c>
      <c r="D5555" s="199">
        <v>117.27</v>
      </c>
    </row>
    <row r="5556" spans="1:4" ht="13.5" x14ac:dyDescent="0.25">
      <c r="A5556" s="91">
        <v>96396</v>
      </c>
      <c r="B5556" s="198" t="s">
        <v>5551</v>
      </c>
      <c r="C5556" s="198" t="s">
        <v>1444</v>
      </c>
      <c r="D5556" s="199">
        <v>94.43</v>
      </c>
    </row>
    <row r="5557" spans="1:4" ht="13.5" x14ac:dyDescent="0.25">
      <c r="A5557" s="91">
        <v>96397</v>
      </c>
      <c r="B5557" s="198" t="s">
        <v>5552</v>
      </c>
      <c r="C5557" s="198" t="s">
        <v>1444</v>
      </c>
      <c r="D5557" s="199">
        <v>145.18</v>
      </c>
    </row>
    <row r="5558" spans="1:4" ht="13.5" x14ac:dyDescent="0.25">
      <c r="A5558" s="91">
        <v>96398</v>
      </c>
      <c r="B5558" s="198" t="s">
        <v>5553</v>
      </c>
      <c r="C5558" s="198" t="s">
        <v>1444</v>
      </c>
      <c r="D5558" s="199">
        <v>211.52</v>
      </c>
    </row>
    <row r="5559" spans="1:4" ht="13.5" x14ac:dyDescent="0.25">
      <c r="A5559" s="91">
        <v>96399</v>
      </c>
      <c r="B5559" s="198" t="s">
        <v>5554</v>
      </c>
      <c r="C5559" s="198" t="s">
        <v>1444</v>
      </c>
      <c r="D5559" s="199">
        <v>65.75</v>
      </c>
    </row>
    <row r="5560" spans="1:4" ht="13.5" x14ac:dyDescent="0.25">
      <c r="A5560" s="91">
        <v>96400</v>
      </c>
      <c r="B5560" s="198" t="s">
        <v>5555</v>
      </c>
      <c r="C5560" s="198" t="s">
        <v>1444</v>
      </c>
      <c r="D5560" s="199">
        <v>86.63</v>
      </c>
    </row>
    <row r="5561" spans="1:4" ht="13.5" x14ac:dyDescent="0.25">
      <c r="A5561" s="91">
        <v>96402</v>
      </c>
      <c r="B5561" s="198" t="s">
        <v>5556</v>
      </c>
      <c r="C5561" s="198" t="s">
        <v>348</v>
      </c>
      <c r="D5561" s="199">
        <v>2.39</v>
      </c>
    </row>
    <row r="5562" spans="1:4" ht="13.5" x14ac:dyDescent="0.25">
      <c r="A5562" s="91">
        <v>100564</v>
      </c>
      <c r="B5562" s="198" t="s">
        <v>5557</v>
      </c>
      <c r="C5562" s="198" t="s">
        <v>1444</v>
      </c>
      <c r="D5562" s="199">
        <v>61.35</v>
      </c>
    </row>
    <row r="5563" spans="1:4" ht="13.5" x14ac:dyDescent="0.25">
      <c r="A5563" s="91">
        <v>100565</v>
      </c>
      <c r="B5563" s="198" t="s">
        <v>5558</v>
      </c>
      <c r="C5563" s="198" t="s">
        <v>1444</v>
      </c>
      <c r="D5563" s="199">
        <v>54.28</v>
      </c>
    </row>
    <row r="5564" spans="1:4" ht="13.5" x14ac:dyDescent="0.25">
      <c r="A5564" s="91">
        <v>100566</v>
      </c>
      <c r="B5564" s="198" t="s">
        <v>5559</v>
      </c>
      <c r="C5564" s="198" t="s">
        <v>1444</v>
      </c>
      <c r="D5564" s="199">
        <v>113.59</v>
      </c>
    </row>
    <row r="5565" spans="1:4" ht="13.5" x14ac:dyDescent="0.25">
      <c r="A5565" s="91">
        <v>100567</v>
      </c>
      <c r="B5565" s="198" t="s">
        <v>5560</v>
      </c>
      <c r="C5565" s="198" t="s">
        <v>1444</v>
      </c>
      <c r="D5565" s="199">
        <v>138.08000000000001</v>
      </c>
    </row>
    <row r="5566" spans="1:4" ht="13.5" x14ac:dyDescent="0.25">
      <c r="A5566" s="91">
        <v>100568</v>
      </c>
      <c r="B5566" s="198" t="s">
        <v>5561</v>
      </c>
      <c r="C5566" s="198" t="s">
        <v>1444</v>
      </c>
      <c r="D5566" s="199">
        <v>162.18</v>
      </c>
    </row>
    <row r="5567" spans="1:4" ht="13.5" x14ac:dyDescent="0.25">
      <c r="A5567" s="91">
        <v>100569</v>
      </c>
      <c r="B5567" s="198" t="s">
        <v>5562</v>
      </c>
      <c r="C5567" s="198" t="s">
        <v>1444</v>
      </c>
      <c r="D5567" s="199">
        <v>106.78</v>
      </c>
    </row>
    <row r="5568" spans="1:4" ht="13.5" x14ac:dyDescent="0.25">
      <c r="A5568" s="91">
        <v>100570</v>
      </c>
      <c r="B5568" s="198" t="s">
        <v>5563</v>
      </c>
      <c r="C5568" s="198" t="s">
        <v>1444</v>
      </c>
      <c r="D5568" s="199">
        <v>133.13</v>
      </c>
    </row>
    <row r="5569" spans="1:4" ht="13.5" x14ac:dyDescent="0.25">
      <c r="A5569" s="91">
        <v>100571</v>
      </c>
      <c r="B5569" s="198" t="s">
        <v>5564</v>
      </c>
      <c r="C5569" s="198" t="s">
        <v>1444</v>
      </c>
      <c r="D5569" s="199">
        <v>155.68</v>
      </c>
    </row>
    <row r="5570" spans="1:4" ht="13.5" x14ac:dyDescent="0.25">
      <c r="A5570" s="91">
        <v>100572</v>
      </c>
      <c r="B5570" s="198" t="s">
        <v>5565</v>
      </c>
      <c r="C5570" s="198" t="s">
        <v>1444</v>
      </c>
      <c r="D5570" s="199">
        <v>65.959999999999994</v>
      </c>
    </row>
    <row r="5571" spans="1:4" ht="13.5" x14ac:dyDescent="0.25">
      <c r="A5571" s="91">
        <v>100573</v>
      </c>
      <c r="B5571" s="198" t="s">
        <v>5566</v>
      </c>
      <c r="C5571" s="198" t="s">
        <v>1444</v>
      </c>
      <c r="D5571" s="199">
        <v>58.89</v>
      </c>
    </row>
    <row r="5572" spans="1:4" ht="13.5" x14ac:dyDescent="0.25">
      <c r="A5572" s="91">
        <v>100574</v>
      </c>
      <c r="B5572" s="198" t="s">
        <v>5567</v>
      </c>
      <c r="C5572" s="198" t="s">
        <v>1444</v>
      </c>
      <c r="D5572" s="199">
        <v>1.1599999999999999</v>
      </c>
    </row>
    <row r="5573" spans="1:4" ht="13.5" x14ac:dyDescent="0.25">
      <c r="A5573" s="91">
        <v>100575</v>
      </c>
      <c r="B5573" s="198" t="s">
        <v>5568</v>
      </c>
      <c r="C5573" s="198" t="s">
        <v>348</v>
      </c>
      <c r="D5573" s="199">
        <v>0.12</v>
      </c>
    </row>
    <row r="5574" spans="1:4" ht="13.5" x14ac:dyDescent="0.25">
      <c r="A5574" s="91">
        <v>101767</v>
      </c>
      <c r="B5574" s="198" t="s">
        <v>5569</v>
      </c>
      <c r="C5574" s="198" t="s">
        <v>1444</v>
      </c>
      <c r="D5574" s="199">
        <v>23.34</v>
      </c>
    </row>
    <row r="5575" spans="1:4" ht="13.5" x14ac:dyDescent="0.25">
      <c r="A5575" s="91">
        <v>101768</v>
      </c>
      <c r="B5575" s="198" t="s">
        <v>5570</v>
      </c>
      <c r="C5575" s="198" t="s">
        <v>1444</v>
      </c>
      <c r="D5575" s="199">
        <v>34.08</v>
      </c>
    </row>
    <row r="5576" spans="1:4" ht="13.5" x14ac:dyDescent="0.25">
      <c r="A5576" s="91">
        <v>92391</v>
      </c>
      <c r="B5576" s="198" t="s">
        <v>5571</v>
      </c>
      <c r="C5576" s="198" t="s">
        <v>348</v>
      </c>
      <c r="D5576" s="199">
        <v>41.11</v>
      </c>
    </row>
    <row r="5577" spans="1:4" ht="13.5" x14ac:dyDescent="0.25">
      <c r="A5577" s="91">
        <v>92392</v>
      </c>
      <c r="B5577" s="198" t="s">
        <v>5572</v>
      </c>
      <c r="C5577" s="198" t="s">
        <v>348</v>
      </c>
      <c r="D5577" s="199">
        <v>82.63</v>
      </c>
    </row>
    <row r="5578" spans="1:4" ht="13.5" x14ac:dyDescent="0.25">
      <c r="A5578" s="91">
        <v>92393</v>
      </c>
      <c r="B5578" s="198" t="s">
        <v>5573</v>
      </c>
      <c r="C5578" s="198" t="s">
        <v>348</v>
      </c>
      <c r="D5578" s="199">
        <v>41.6</v>
      </c>
    </row>
    <row r="5579" spans="1:4" ht="13.5" x14ac:dyDescent="0.25">
      <c r="A5579" s="91">
        <v>92394</v>
      </c>
      <c r="B5579" s="198" t="s">
        <v>5574</v>
      </c>
      <c r="C5579" s="198" t="s">
        <v>348</v>
      </c>
      <c r="D5579" s="199">
        <v>52.51</v>
      </c>
    </row>
    <row r="5580" spans="1:4" ht="13.5" x14ac:dyDescent="0.25">
      <c r="A5580" s="91">
        <v>92395</v>
      </c>
      <c r="B5580" s="198" t="s">
        <v>5575</v>
      </c>
      <c r="C5580" s="198" t="s">
        <v>348</v>
      </c>
      <c r="D5580" s="199">
        <v>64.790000000000006</v>
      </c>
    </row>
    <row r="5581" spans="1:4" ht="13.5" x14ac:dyDescent="0.25">
      <c r="A5581" s="91">
        <v>92396</v>
      </c>
      <c r="B5581" s="198" t="s">
        <v>5576</v>
      </c>
      <c r="C5581" s="198" t="s">
        <v>348</v>
      </c>
      <c r="D5581" s="199">
        <v>55.53</v>
      </c>
    </row>
    <row r="5582" spans="1:4" ht="13.5" x14ac:dyDescent="0.25">
      <c r="A5582" s="91">
        <v>92397</v>
      </c>
      <c r="B5582" s="198" t="s">
        <v>5577</v>
      </c>
      <c r="C5582" s="198" t="s">
        <v>348</v>
      </c>
      <c r="D5582" s="199">
        <v>42.28</v>
      </c>
    </row>
    <row r="5583" spans="1:4" ht="13.5" x14ac:dyDescent="0.25">
      <c r="A5583" s="91">
        <v>92398</v>
      </c>
      <c r="B5583" s="198" t="s">
        <v>5578</v>
      </c>
      <c r="C5583" s="198" t="s">
        <v>348</v>
      </c>
      <c r="D5583" s="199">
        <v>54.83</v>
      </c>
    </row>
    <row r="5584" spans="1:4" ht="13.5" x14ac:dyDescent="0.25">
      <c r="A5584" s="91">
        <v>92399</v>
      </c>
      <c r="B5584" s="198" t="s">
        <v>5579</v>
      </c>
      <c r="C5584" s="198" t="s">
        <v>348</v>
      </c>
      <c r="D5584" s="199">
        <v>56.2</v>
      </c>
    </row>
    <row r="5585" spans="1:4" ht="13.5" x14ac:dyDescent="0.25">
      <c r="A5585" s="91">
        <v>92400</v>
      </c>
      <c r="B5585" s="198" t="s">
        <v>5580</v>
      </c>
      <c r="C5585" s="198" t="s">
        <v>348</v>
      </c>
      <c r="D5585" s="199">
        <v>66.22</v>
      </c>
    </row>
    <row r="5586" spans="1:4" ht="13.5" x14ac:dyDescent="0.25">
      <c r="A5586" s="91">
        <v>92401</v>
      </c>
      <c r="B5586" s="198" t="s">
        <v>5581</v>
      </c>
      <c r="C5586" s="198" t="s">
        <v>348</v>
      </c>
      <c r="D5586" s="199">
        <v>67.67</v>
      </c>
    </row>
    <row r="5587" spans="1:4" ht="13.5" x14ac:dyDescent="0.25">
      <c r="A5587" s="91">
        <v>92402</v>
      </c>
      <c r="B5587" s="198" t="s">
        <v>5582</v>
      </c>
      <c r="C5587" s="198" t="s">
        <v>348</v>
      </c>
      <c r="D5587" s="199">
        <v>57.41</v>
      </c>
    </row>
    <row r="5588" spans="1:4" ht="13.5" x14ac:dyDescent="0.25">
      <c r="A5588" s="91">
        <v>92403</v>
      </c>
      <c r="B5588" s="198" t="s">
        <v>5583</v>
      </c>
      <c r="C5588" s="198" t="s">
        <v>348</v>
      </c>
      <c r="D5588" s="199">
        <v>44.07</v>
      </c>
    </row>
    <row r="5589" spans="1:4" ht="13.5" x14ac:dyDescent="0.25">
      <c r="A5589" s="91">
        <v>92404</v>
      </c>
      <c r="B5589" s="198" t="s">
        <v>5584</v>
      </c>
      <c r="C5589" s="198" t="s">
        <v>348</v>
      </c>
      <c r="D5589" s="199">
        <v>56.62</v>
      </c>
    </row>
    <row r="5590" spans="1:4" ht="13.5" x14ac:dyDescent="0.25">
      <c r="A5590" s="91">
        <v>92405</v>
      </c>
      <c r="B5590" s="198" t="s">
        <v>5585</v>
      </c>
      <c r="C5590" s="198" t="s">
        <v>348</v>
      </c>
      <c r="D5590" s="199">
        <v>57.97</v>
      </c>
    </row>
    <row r="5591" spans="1:4" ht="13.5" x14ac:dyDescent="0.25">
      <c r="A5591" s="91">
        <v>92406</v>
      </c>
      <c r="B5591" s="198" t="s">
        <v>5586</v>
      </c>
      <c r="C5591" s="198" t="s">
        <v>348</v>
      </c>
      <c r="D5591" s="199">
        <v>68.03</v>
      </c>
    </row>
    <row r="5592" spans="1:4" ht="13.5" x14ac:dyDescent="0.25">
      <c r="A5592" s="91">
        <v>92407</v>
      </c>
      <c r="B5592" s="198" t="s">
        <v>5587</v>
      </c>
      <c r="C5592" s="198" t="s">
        <v>348</v>
      </c>
      <c r="D5592" s="199">
        <v>69.45</v>
      </c>
    </row>
    <row r="5593" spans="1:4" ht="13.5" x14ac:dyDescent="0.25">
      <c r="A5593" s="91">
        <v>93679</v>
      </c>
      <c r="B5593" s="198" t="s">
        <v>5588</v>
      </c>
      <c r="C5593" s="198" t="s">
        <v>348</v>
      </c>
      <c r="D5593" s="199">
        <v>60.64</v>
      </c>
    </row>
    <row r="5594" spans="1:4" ht="13.5" x14ac:dyDescent="0.25">
      <c r="A5594" s="91">
        <v>93680</v>
      </c>
      <c r="B5594" s="198" t="s">
        <v>5589</v>
      </c>
      <c r="C5594" s="198" t="s">
        <v>348</v>
      </c>
      <c r="D5594" s="199">
        <v>47.17</v>
      </c>
    </row>
    <row r="5595" spans="1:4" ht="13.5" x14ac:dyDescent="0.25">
      <c r="A5595" s="91">
        <v>93681</v>
      </c>
      <c r="B5595" s="198" t="s">
        <v>5590</v>
      </c>
      <c r="C5595" s="198" t="s">
        <v>348</v>
      </c>
      <c r="D5595" s="199">
        <v>58.74</v>
      </c>
    </row>
    <row r="5596" spans="1:4" ht="13.5" x14ac:dyDescent="0.25">
      <c r="A5596" s="91">
        <v>93682</v>
      </c>
      <c r="B5596" s="198" t="s">
        <v>5591</v>
      </c>
      <c r="C5596" s="198" t="s">
        <v>348</v>
      </c>
      <c r="D5596" s="199">
        <v>60.16</v>
      </c>
    </row>
    <row r="5597" spans="1:4" ht="13.5" x14ac:dyDescent="0.25">
      <c r="A5597" s="91">
        <v>97104</v>
      </c>
      <c r="B5597" s="198" t="s">
        <v>5592</v>
      </c>
      <c r="C5597" s="198" t="s">
        <v>348</v>
      </c>
      <c r="D5597" s="199">
        <v>100.16</v>
      </c>
    </row>
    <row r="5598" spans="1:4" ht="13.5" x14ac:dyDescent="0.25">
      <c r="A5598" s="91">
        <v>97105</v>
      </c>
      <c r="B5598" s="198" t="s">
        <v>5593</v>
      </c>
      <c r="C5598" s="198" t="s">
        <v>348</v>
      </c>
      <c r="D5598" s="199">
        <v>117.81</v>
      </c>
    </row>
    <row r="5599" spans="1:4" ht="13.5" x14ac:dyDescent="0.25">
      <c r="A5599" s="91">
        <v>97106</v>
      </c>
      <c r="B5599" s="198" t="s">
        <v>5594</v>
      </c>
      <c r="C5599" s="198" t="s">
        <v>348</v>
      </c>
      <c r="D5599" s="199">
        <v>127.9</v>
      </c>
    </row>
    <row r="5600" spans="1:4" ht="13.5" x14ac:dyDescent="0.25">
      <c r="A5600" s="91">
        <v>97107</v>
      </c>
      <c r="B5600" s="198" t="s">
        <v>5595</v>
      </c>
      <c r="C5600" s="198" t="s">
        <v>348</v>
      </c>
      <c r="D5600" s="199">
        <v>137.97</v>
      </c>
    </row>
    <row r="5601" spans="1:4" ht="13.5" x14ac:dyDescent="0.25">
      <c r="A5601" s="91">
        <v>97108</v>
      </c>
      <c r="B5601" s="198" t="s">
        <v>5596</v>
      </c>
      <c r="C5601" s="198" t="s">
        <v>348</v>
      </c>
      <c r="D5601" s="199">
        <v>163.1</v>
      </c>
    </row>
    <row r="5602" spans="1:4" ht="13.5" x14ac:dyDescent="0.25">
      <c r="A5602" s="91">
        <v>97109</v>
      </c>
      <c r="B5602" s="198" t="s">
        <v>5597</v>
      </c>
      <c r="C5602" s="198" t="s">
        <v>348</v>
      </c>
      <c r="D5602" s="199">
        <v>173.1</v>
      </c>
    </row>
    <row r="5603" spans="1:4" ht="13.5" x14ac:dyDescent="0.25">
      <c r="A5603" s="91">
        <v>97110</v>
      </c>
      <c r="B5603" s="198" t="s">
        <v>5598</v>
      </c>
      <c r="C5603" s="198" t="s">
        <v>348</v>
      </c>
      <c r="D5603" s="199">
        <v>177.81</v>
      </c>
    </row>
    <row r="5604" spans="1:4" ht="13.5" x14ac:dyDescent="0.25">
      <c r="A5604" s="91">
        <v>97111</v>
      </c>
      <c r="B5604" s="198" t="s">
        <v>5599</v>
      </c>
      <c r="C5604" s="198" t="s">
        <v>348</v>
      </c>
      <c r="D5604" s="199">
        <v>202.6</v>
      </c>
    </row>
    <row r="5605" spans="1:4" ht="13.5" x14ac:dyDescent="0.25">
      <c r="A5605" s="91">
        <v>97112</v>
      </c>
      <c r="B5605" s="198" t="s">
        <v>5600</v>
      </c>
      <c r="C5605" s="198" t="s">
        <v>348</v>
      </c>
      <c r="D5605" s="199">
        <v>211.38</v>
      </c>
    </row>
    <row r="5606" spans="1:4" ht="13.5" x14ac:dyDescent="0.25">
      <c r="A5606" s="91">
        <v>97113</v>
      </c>
      <c r="B5606" s="198" t="s">
        <v>5601</v>
      </c>
      <c r="C5606" s="198" t="s">
        <v>348</v>
      </c>
      <c r="D5606" s="199">
        <v>2.14</v>
      </c>
    </row>
    <row r="5607" spans="1:4" ht="13.5" x14ac:dyDescent="0.25">
      <c r="A5607" s="91">
        <v>97114</v>
      </c>
      <c r="B5607" s="198" t="s">
        <v>5602</v>
      </c>
      <c r="C5607" s="198" t="s">
        <v>76</v>
      </c>
      <c r="D5607" s="199">
        <v>0.5</v>
      </c>
    </row>
    <row r="5608" spans="1:4" ht="13.5" x14ac:dyDescent="0.25">
      <c r="A5608" s="91">
        <v>97115</v>
      </c>
      <c r="B5608" s="198" t="s">
        <v>5603</v>
      </c>
      <c r="C5608" s="198" t="s">
        <v>1375</v>
      </c>
      <c r="D5608" s="199">
        <v>44.06</v>
      </c>
    </row>
    <row r="5609" spans="1:4" ht="13.5" x14ac:dyDescent="0.25">
      <c r="A5609" s="91">
        <v>97116</v>
      </c>
      <c r="B5609" s="198" t="s">
        <v>5604</v>
      </c>
      <c r="C5609" s="198" t="s">
        <v>1375</v>
      </c>
      <c r="D5609" s="199">
        <v>22.8</v>
      </c>
    </row>
    <row r="5610" spans="1:4" ht="13.5" x14ac:dyDescent="0.25">
      <c r="A5610" s="91">
        <v>97117</v>
      </c>
      <c r="B5610" s="198" t="s">
        <v>5605</v>
      </c>
      <c r="C5610" s="198" t="s">
        <v>1375</v>
      </c>
      <c r="D5610" s="199">
        <v>22.08</v>
      </c>
    </row>
    <row r="5611" spans="1:4" ht="13.5" x14ac:dyDescent="0.25">
      <c r="A5611" s="91">
        <v>97118</v>
      </c>
      <c r="B5611" s="198" t="s">
        <v>5606</v>
      </c>
      <c r="C5611" s="198" t="s">
        <v>1375</v>
      </c>
      <c r="D5611" s="199">
        <v>19.45</v>
      </c>
    </row>
    <row r="5612" spans="1:4" ht="13.5" x14ac:dyDescent="0.25">
      <c r="A5612" s="91">
        <v>97119</v>
      </c>
      <c r="B5612" s="198" t="s">
        <v>5607</v>
      </c>
      <c r="C5612" s="198" t="s">
        <v>1375</v>
      </c>
      <c r="D5612" s="199">
        <v>18.62</v>
      </c>
    </row>
    <row r="5613" spans="1:4" ht="13.5" x14ac:dyDescent="0.25">
      <c r="A5613" s="91">
        <v>97120</v>
      </c>
      <c r="B5613" s="198" t="s">
        <v>5608</v>
      </c>
      <c r="C5613" s="198" t="s">
        <v>1375</v>
      </c>
      <c r="D5613" s="199">
        <v>13.74</v>
      </c>
    </row>
    <row r="5614" spans="1:4" ht="13.5" x14ac:dyDescent="0.25">
      <c r="A5614" s="91">
        <v>97802</v>
      </c>
      <c r="B5614" s="198" t="s">
        <v>5609</v>
      </c>
      <c r="C5614" s="198" t="s">
        <v>348</v>
      </c>
      <c r="D5614" s="199">
        <v>5.92</v>
      </c>
    </row>
    <row r="5615" spans="1:4" ht="13.5" x14ac:dyDescent="0.25">
      <c r="A5615" s="91">
        <v>97803</v>
      </c>
      <c r="B5615" s="198" t="s">
        <v>5610</v>
      </c>
      <c r="C5615" s="198" t="s">
        <v>348</v>
      </c>
      <c r="D5615" s="199">
        <v>9.08</v>
      </c>
    </row>
    <row r="5616" spans="1:4" ht="13.5" x14ac:dyDescent="0.25">
      <c r="A5616" s="91">
        <v>97805</v>
      </c>
      <c r="B5616" s="198" t="s">
        <v>5611</v>
      </c>
      <c r="C5616" s="198" t="s">
        <v>348</v>
      </c>
      <c r="D5616" s="199">
        <v>14.82</v>
      </c>
    </row>
    <row r="5617" spans="1:4" ht="13.5" x14ac:dyDescent="0.25">
      <c r="A5617" s="91">
        <v>97806</v>
      </c>
      <c r="B5617" s="198" t="s">
        <v>5612</v>
      </c>
      <c r="C5617" s="198" t="s">
        <v>348</v>
      </c>
      <c r="D5617" s="199">
        <v>17.920000000000002</v>
      </c>
    </row>
    <row r="5618" spans="1:4" ht="13.5" x14ac:dyDescent="0.25">
      <c r="A5618" s="91">
        <v>97807</v>
      </c>
      <c r="B5618" s="198" t="s">
        <v>5613</v>
      </c>
      <c r="C5618" s="198" t="s">
        <v>348</v>
      </c>
      <c r="D5618" s="199">
        <v>20.41</v>
      </c>
    </row>
    <row r="5619" spans="1:4" ht="13.5" x14ac:dyDescent="0.25">
      <c r="A5619" s="91">
        <v>97809</v>
      </c>
      <c r="B5619" s="198" t="s">
        <v>5614</v>
      </c>
      <c r="C5619" s="198" t="s">
        <v>348</v>
      </c>
      <c r="D5619" s="199">
        <v>16.52</v>
      </c>
    </row>
    <row r="5620" spans="1:4" ht="13.5" x14ac:dyDescent="0.25">
      <c r="A5620" s="91">
        <v>97810</v>
      </c>
      <c r="B5620" s="198" t="s">
        <v>5615</v>
      </c>
      <c r="C5620" s="198" t="s">
        <v>348</v>
      </c>
      <c r="D5620" s="199">
        <v>17.96</v>
      </c>
    </row>
    <row r="5621" spans="1:4" ht="13.5" x14ac:dyDescent="0.25">
      <c r="A5621" s="91">
        <v>97811</v>
      </c>
      <c r="B5621" s="198" t="s">
        <v>5616</v>
      </c>
      <c r="C5621" s="198" t="s">
        <v>348</v>
      </c>
      <c r="D5621" s="199">
        <v>20.54</v>
      </c>
    </row>
    <row r="5622" spans="1:4" ht="13.5" x14ac:dyDescent="0.25">
      <c r="A5622" s="91">
        <v>101167</v>
      </c>
      <c r="B5622" s="198" t="s">
        <v>5617</v>
      </c>
      <c r="C5622" s="198" t="s">
        <v>348</v>
      </c>
      <c r="D5622" s="199">
        <v>75.569999999999993</v>
      </c>
    </row>
    <row r="5623" spans="1:4" ht="13.5" x14ac:dyDescent="0.25">
      <c r="A5623" s="91">
        <v>101168</v>
      </c>
      <c r="B5623" s="198" t="s">
        <v>5618</v>
      </c>
      <c r="C5623" s="198" t="s">
        <v>348</v>
      </c>
      <c r="D5623" s="199">
        <v>113.87</v>
      </c>
    </row>
    <row r="5624" spans="1:4" ht="13.5" x14ac:dyDescent="0.25">
      <c r="A5624" s="91">
        <v>101169</v>
      </c>
      <c r="B5624" s="198" t="s">
        <v>5619</v>
      </c>
      <c r="C5624" s="198" t="s">
        <v>348</v>
      </c>
      <c r="D5624" s="199">
        <v>87.63</v>
      </c>
    </row>
    <row r="5625" spans="1:4" ht="13.5" x14ac:dyDescent="0.25">
      <c r="A5625" s="91">
        <v>101170</v>
      </c>
      <c r="B5625" s="198" t="s">
        <v>5620</v>
      </c>
      <c r="C5625" s="198" t="s">
        <v>348</v>
      </c>
      <c r="D5625" s="199">
        <v>30.29</v>
      </c>
    </row>
    <row r="5626" spans="1:4" ht="13.5" x14ac:dyDescent="0.25">
      <c r="A5626" s="91">
        <v>101171</v>
      </c>
      <c r="B5626" s="198" t="s">
        <v>5621</v>
      </c>
      <c r="C5626" s="198" t="s">
        <v>348</v>
      </c>
      <c r="D5626" s="199">
        <v>80.47</v>
      </c>
    </row>
    <row r="5627" spans="1:4" ht="13.5" x14ac:dyDescent="0.25">
      <c r="A5627" s="91">
        <v>101172</v>
      </c>
      <c r="B5627" s="198" t="s">
        <v>5622</v>
      </c>
      <c r="C5627" s="198" t="s">
        <v>348</v>
      </c>
      <c r="D5627" s="199">
        <v>51.19</v>
      </c>
    </row>
    <row r="5628" spans="1:4" ht="13.5" x14ac:dyDescent="0.25">
      <c r="A5628" s="91">
        <v>95995</v>
      </c>
      <c r="B5628" s="198" t="s">
        <v>5623</v>
      </c>
      <c r="C5628" s="198" t="s">
        <v>1444</v>
      </c>
      <c r="D5628" s="200">
        <v>1112.23</v>
      </c>
    </row>
    <row r="5629" spans="1:4" ht="13.5" x14ac:dyDescent="0.25">
      <c r="A5629" s="91">
        <v>95996</v>
      </c>
      <c r="B5629" s="198" t="s">
        <v>5624</v>
      </c>
      <c r="C5629" s="198" t="s">
        <v>1444</v>
      </c>
      <c r="D5629" s="200">
        <v>1052.94</v>
      </c>
    </row>
    <row r="5630" spans="1:4" ht="13.5" x14ac:dyDescent="0.25">
      <c r="A5630" s="91">
        <v>96001</v>
      </c>
      <c r="B5630" s="198" t="s">
        <v>5625</v>
      </c>
      <c r="C5630" s="198" t="s">
        <v>348</v>
      </c>
      <c r="D5630" s="199">
        <v>6.84</v>
      </c>
    </row>
    <row r="5631" spans="1:4" ht="13.5" x14ac:dyDescent="0.25">
      <c r="A5631" s="91">
        <v>96393</v>
      </c>
      <c r="B5631" s="198" t="s">
        <v>5626</v>
      </c>
      <c r="C5631" s="198" t="s">
        <v>1444</v>
      </c>
      <c r="D5631" s="199">
        <v>84.1</v>
      </c>
    </row>
    <row r="5632" spans="1:4" ht="13.5" x14ac:dyDescent="0.25">
      <c r="A5632" s="91">
        <v>96394</v>
      </c>
      <c r="B5632" s="198" t="s">
        <v>5627</v>
      </c>
      <c r="C5632" s="198" t="s">
        <v>1444</v>
      </c>
      <c r="D5632" s="199">
        <v>133.44</v>
      </c>
    </row>
    <row r="5633" spans="1:4" ht="13.5" x14ac:dyDescent="0.25">
      <c r="A5633" s="91">
        <v>96395</v>
      </c>
      <c r="B5633" s="198" t="s">
        <v>5628</v>
      </c>
      <c r="C5633" s="198" t="s">
        <v>1444</v>
      </c>
      <c r="D5633" s="199">
        <v>201.19</v>
      </c>
    </row>
    <row r="5634" spans="1:4" ht="13.5" x14ac:dyDescent="0.25">
      <c r="A5634" s="91">
        <v>100624</v>
      </c>
      <c r="B5634" s="198" t="s">
        <v>5629</v>
      </c>
      <c r="C5634" s="198" t="s">
        <v>1444</v>
      </c>
      <c r="D5634" s="199">
        <v>861.97</v>
      </c>
    </row>
    <row r="5635" spans="1:4" ht="13.5" x14ac:dyDescent="0.25">
      <c r="A5635" s="91">
        <v>100625</v>
      </c>
      <c r="B5635" s="198" t="s">
        <v>5630</v>
      </c>
      <c r="C5635" s="198" t="s">
        <v>1444</v>
      </c>
      <c r="D5635" s="199">
        <v>829.92</v>
      </c>
    </row>
    <row r="5636" spans="1:4" ht="13.5" x14ac:dyDescent="0.25">
      <c r="A5636" s="91">
        <v>101020</v>
      </c>
      <c r="B5636" s="198" t="s">
        <v>5631</v>
      </c>
      <c r="C5636" s="198" t="s">
        <v>5632</v>
      </c>
      <c r="D5636" s="199">
        <v>386.2</v>
      </c>
    </row>
    <row r="5637" spans="1:4" ht="13.5" x14ac:dyDescent="0.25">
      <c r="A5637" s="91">
        <v>101021</v>
      </c>
      <c r="B5637" s="198" t="s">
        <v>5633</v>
      </c>
      <c r="C5637" s="198" t="s">
        <v>5632</v>
      </c>
      <c r="D5637" s="199">
        <v>420.14</v>
      </c>
    </row>
    <row r="5638" spans="1:4" ht="13.5" x14ac:dyDescent="0.25">
      <c r="A5638" s="91">
        <v>101022</v>
      </c>
      <c r="B5638" s="198" t="s">
        <v>5634</v>
      </c>
      <c r="C5638" s="198" t="s">
        <v>5632</v>
      </c>
      <c r="D5638" s="199">
        <v>340.48</v>
      </c>
    </row>
    <row r="5639" spans="1:4" ht="13.5" x14ac:dyDescent="0.25">
      <c r="A5639" s="91">
        <v>101023</v>
      </c>
      <c r="B5639" s="198" t="s">
        <v>5635</v>
      </c>
      <c r="C5639" s="198" t="s">
        <v>5632</v>
      </c>
      <c r="D5639" s="199">
        <v>374.43</v>
      </c>
    </row>
    <row r="5640" spans="1:4" ht="13.5" x14ac:dyDescent="0.25">
      <c r="A5640" s="91">
        <v>101024</v>
      </c>
      <c r="B5640" s="198" t="s">
        <v>5636</v>
      </c>
      <c r="C5640" s="198" t="s">
        <v>5632</v>
      </c>
      <c r="D5640" s="199">
        <v>346.13</v>
      </c>
    </row>
    <row r="5641" spans="1:4" ht="13.5" x14ac:dyDescent="0.25">
      <c r="A5641" s="91">
        <v>101025</v>
      </c>
      <c r="B5641" s="198" t="s">
        <v>5637</v>
      </c>
      <c r="C5641" s="198" t="s">
        <v>5632</v>
      </c>
      <c r="D5641" s="199">
        <v>380.07</v>
      </c>
    </row>
    <row r="5642" spans="1:4" ht="13.5" x14ac:dyDescent="0.25">
      <c r="A5642" s="91">
        <v>101026</v>
      </c>
      <c r="B5642" s="198" t="s">
        <v>5638</v>
      </c>
      <c r="C5642" s="198" t="s">
        <v>5632</v>
      </c>
      <c r="D5642" s="199">
        <v>320.51</v>
      </c>
    </row>
    <row r="5643" spans="1:4" ht="13.5" x14ac:dyDescent="0.25">
      <c r="A5643" s="91">
        <v>101027</v>
      </c>
      <c r="B5643" s="198" t="s">
        <v>5639</v>
      </c>
      <c r="C5643" s="198" t="s">
        <v>5632</v>
      </c>
      <c r="D5643" s="199">
        <v>326.70999999999998</v>
      </c>
    </row>
    <row r="5644" spans="1:4" ht="13.5" x14ac:dyDescent="0.25">
      <c r="A5644" s="91">
        <v>88411</v>
      </c>
      <c r="B5644" s="198" t="s">
        <v>5640</v>
      </c>
      <c r="C5644" s="198" t="s">
        <v>348</v>
      </c>
      <c r="D5644" s="199">
        <v>2.91</v>
      </c>
    </row>
    <row r="5645" spans="1:4" ht="13.5" x14ac:dyDescent="0.25">
      <c r="A5645" s="91">
        <v>88412</v>
      </c>
      <c r="B5645" s="198" t="s">
        <v>5641</v>
      </c>
      <c r="C5645" s="198" t="s">
        <v>348</v>
      </c>
      <c r="D5645" s="199">
        <v>2.16</v>
      </c>
    </row>
    <row r="5646" spans="1:4" ht="13.5" x14ac:dyDescent="0.25">
      <c r="A5646" s="91">
        <v>88413</v>
      </c>
      <c r="B5646" s="198" t="s">
        <v>5642</v>
      </c>
      <c r="C5646" s="198" t="s">
        <v>348</v>
      </c>
      <c r="D5646" s="199">
        <v>4.42</v>
      </c>
    </row>
    <row r="5647" spans="1:4" ht="13.5" x14ac:dyDescent="0.25">
      <c r="A5647" s="91">
        <v>88414</v>
      </c>
      <c r="B5647" s="198" t="s">
        <v>5643</v>
      </c>
      <c r="C5647" s="198" t="s">
        <v>348</v>
      </c>
      <c r="D5647" s="199">
        <v>4.9000000000000004</v>
      </c>
    </row>
    <row r="5648" spans="1:4" ht="13.5" x14ac:dyDescent="0.25">
      <c r="A5648" s="91">
        <v>88415</v>
      </c>
      <c r="B5648" s="198" t="s">
        <v>5644</v>
      </c>
      <c r="C5648" s="198" t="s">
        <v>348</v>
      </c>
      <c r="D5648" s="199">
        <v>3.15</v>
      </c>
    </row>
    <row r="5649" spans="1:4" ht="13.5" x14ac:dyDescent="0.25">
      <c r="A5649" s="91">
        <v>88416</v>
      </c>
      <c r="B5649" s="198" t="s">
        <v>5645</v>
      </c>
      <c r="C5649" s="198" t="s">
        <v>348</v>
      </c>
      <c r="D5649" s="199">
        <v>19.34</v>
      </c>
    </row>
    <row r="5650" spans="1:4" ht="13.5" x14ac:dyDescent="0.25">
      <c r="A5650" s="91">
        <v>88417</v>
      </c>
      <c r="B5650" s="198" t="s">
        <v>5646</v>
      </c>
      <c r="C5650" s="198" t="s">
        <v>348</v>
      </c>
      <c r="D5650" s="199">
        <v>16.670000000000002</v>
      </c>
    </row>
    <row r="5651" spans="1:4" ht="13.5" x14ac:dyDescent="0.25">
      <c r="A5651" s="91">
        <v>88420</v>
      </c>
      <c r="B5651" s="198" t="s">
        <v>5647</v>
      </c>
      <c r="C5651" s="198" t="s">
        <v>348</v>
      </c>
      <c r="D5651" s="199">
        <v>24.72</v>
      </c>
    </row>
    <row r="5652" spans="1:4" ht="13.5" x14ac:dyDescent="0.25">
      <c r="A5652" s="91">
        <v>88421</v>
      </c>
      <c r="B5652" s="198" t="s">
        <v>5648</v>
      </c>
      <c r="C5652" s="198" t="s">
        <v>348</v>
      </c>
      <c r="D5652" s="199">
        <v>26.42</v>
      </c>
    </row>
    <row r="5653" spans="1:4" ht="13.5" x14ac:dyDescent="0.25">
      <c r="A5653" s="91">
        <v>88423</v>
      </c>
      <c r="B5653" s="198" t="s">
        <v>5649</v>
      </c>
      <c r="C5653" s="198" t="s">
        <v>348</v>
      </c>
      <c r="D5653" s="199">
        <v>20.18</v>
      </c>
    </row>
    <row r="5654" spans="1:4" ht="13.5" x14ac:dyDescent="0.25">
      <c r="A5654" s="91">
        <v>88424</v>
      </c>
      <c r="B5654" s="198" t="s">
        <v>5650</v>
      </c>
      <c r="C5654" s="198" t="s">
        <v>348</v>
      </c>
      <c r="D5654" s="199">
        <v>23</v>
      </c>
    </row>
    <row r="5655" spans="1:4" ht="13.5" x14ac:dyDescent="0.25">
      <c r="A5655" s="91">
        <v>88426</v>
      </c>
      <c r="B5655" s="198" t="s">
        <v>5651</v>
      </c>
      <c r="C5655" s="198" t="s">
        <v>348</v>
      </c>
      <c r="D5655" s="199">
        <v>18.399999999999999</v>
      </c>
    </row>
    <row r="5656" spans="1:4" ht="13.5" x14ac:dyDescent="0.25">
      <c r="A5656" s="91">
        <v>88428</v>
      </c>
      <c r="B5656" s="198" t="s">
        <v>5652</v>
      </c>
      <c r="C5656" s="198" t="s">
        <v>348</v>
      </c>
      <c r="D5656" s="199">
        <v>32.26</v>
      </c>
    </row>
    <row r="5657" spans="1:4" ht="13.5" x14ac:dyDescent="0.25">
      <c r="A5657" s="91">
        <v>88429</v>
      </c>
      <c r="B5657" s="198" t="s">
        <v>5653</v>
      </c>
      <c r="C5657" s="198" t="s">
        <v>348</v>
      </c>
      <c r="D5657" s="199">
        <v>35.229999999999997</v>
      </c>
    </row>
    <row r="5658" spans="1:4" ht="13.5" x14ac:dyDescent="0.25">
      <c r="A5658" s="91">
        <v>88431</v>
      </c>
      <c r="B5658" s="198" t="s">
        <v>5654</v>
      </c>
      <c r="C5658" s="198" t="s">
        <v>348</v>
      </c>
      <c r="D5658" s="199">
        <v>24.46</v>
      </c>
    </row>
    <row r="5659" spans="1:4" ht="13.5" x14ac:dyDescent="0.25">
      <c r="A5659" s="91">
        <v>88432</v>
      </c>
      <c r="B5659" s="198" t="s">
        <v>5655</v>
      </c>
      <c r="C5659" s="198" t="s">
        <v>348</v>
      </c>
      <c r="D5659" s="199">
        <v>18.32</v>
      </c>
    </row>
    <row r="5660" spans="1:4" ht="13.5" x14ac:dyDescent="0.25">
      <c r="A5660" s="91">
        <v>88484</v>
      </c>
      <c r="B5660" s="198" t="s">
        <v>5656</v>
      </c>
      <c r="C5660" s="198" t="s">
        <v>348</v>
      </c>
      <c r="D5660" s="199">
        <v>3.16</v>
      </c>
    </row>
    <row r="5661" spans="1:4" ht="13.5" x14ac:dyDescent="0.25">
      <c r="A5661" s="91">
        <v>88485</v>
      </c>
      <c r="B5661" s="198" t="s">
        <v>5657</v>
      </c>
      <c r="C5661" s="198" t="s">
        <v>348</v>
      </c>
      <c r="D5661" s="199">
        <v>2.72</v>
      </c>
    </row>
    <row r="5662" spans="1:4" ht="13.5" x14ac:dyDescent="0.25">
      <c r="A5662" s="91">
        <v>88488</v>
      </c>
      <c r="B5662" s="198" t="s">
        <v>5658</v>
      </c>
      <c r="C5662" s="198" t="s">
        <v>348</v>
      </c>
      <c r="D5662" s="199">
        <v>16.68</v>
      </c>
    </row>
    <row r="5663" spans="1:4" ht="13.5" x14ac:dyDescent="0.25">
      <c r="A5663" s="91">
        <v>88489</v>
      </c>
      <c r="B5663" s="198" t="s">
        <v>5659</v>
      </c>
      <c r="C5663" s="198" t="s">
        <v>348</v>
      </c>
      <c r="D5663" s="199">
        <v>14.64</v>
      </c>
    </row>
    <row r="5664" spans="1:4" ht="13.5" x14ac:dyDescent="0.25">
      <c r="A5664" s="91">
        <v>88494</v>
      </c>
      <c r="B5664" s="198" t="s">
        <v>5660</v>
      </c>
      <c r="C5664" s="198" t="s">
        <v>348</v>
      </c>
      <c r="D5664" s="199">
        <v>21.32</v>
      </c>
    </row>
    <row r="5665" spans="1:4" ht="13.5" x14ac:dyDescent="0.25">
      <c r="A5665" s="91">
        <v>88495</v>
      </c>
      <c r="B5665" s="198" t="s">
        <v>5661</v>
      </c>
      <c r="C5665" s="198" t="s">
        <v>348</v>
      </c>
      <c r="D5665" s="199">
        <v>11.58</v>
      </c>
    </row>
    <row r="5666" spans="1:4" ht="13.5" x14ac:dyDescent="0.25">
      <c r="A5666" s="91">
        <v>88496</v>
      </c>
      <c r="B5666" s="198" t="s">
        <v>5662</v>
      </c>
      <c r="C5666" s="198" t="s">
        <v>348</v>
      </c>
      <c r="D5666" s="199">
        <v>28.95</v>
      </c>
    </row>
    <row r="5667" spans="1:4" ht="13.5" x14ac:dyDescent="0.25">
      <c r="A5667" s="91">
        <v>88497</v>
      </c>
      <c r="B5667" s="198" t="s">
        <v>5663</v>
      </c>
      <c r="C5667" s="198" t="s">
        <v>348</v>
      </c>
      <c r="D5667" s="199">
        <v>15.94</v>
      </c>
    </row>
    <row r="5668" spans="1:4" ht="13.5" x14ac:dyDescent="0.25">
      <c r="A5668" s="91">
        <v>95305</v>
      </c>
      <c r="B5668" s="198" t="s">
        <v>5664</v>
      </c>
      <c r="C5668" s="198" t="s">
        <v>348</v>
      </c>
      <c r="D5668" s="199">
        <v>15.17</v>
      </c>
    </row>
    <row r="5669" spans="1:4" ht="13.5" x14ac:dyDescent="0.25">
      <c r="A5669" s="91">
        <v>95306</v>
      </c>
      <c r="B5669" s="198" t="s">
        <v>5665</v>
      </c>
      <c r="C5669" s="198" t="s">
        <v>348</v>
      </c>
      <c r="D5669" s="199">
        <v>17.760000000000002</v>
      </c>
    </row>
    <row r="5670" spans="1:4" ht="13.5" x14ac:dyDescent="0.25">
      <c r="A5670" s="91">
        <v>95622</v>
      </c>
      <c r="B5670" s="198" t="s">
        <v>5666</v>
      </c>
      <c r="C5670" s="198" t="s">
        <v>348</v>
      </c>
      <c r="D5670" s="199">
        <v>15.17</v>
      </c>
    </row>
    <row r="5671" spans="1:4" ht="13.5" x14ac:dyDescent="0.25">
      <c r="A5671" s="91">
        <v>95623</v>
      </c>
      <c r="B5671" s="198" t="s">
        <v>5667</v>
      </c>
      <c r="C5671" s="198" t="s">
        <v>348</v>
      </c>
      <c r="D5671" s="199">
        <v>11.53</v>
      </c>
    </row>
    <row r="5672" spans="1:4" ht="13.5" x14ac:dyDescent="0.25">
      <c r="A5672" s="91">
        <v>95624</v>
      </c>
      <c r="B5672" s="198" t="s">
        <v>5668</v>
      </c>
      <c r="C5672" s="198" t="s">
        <v>348</v>
      </c>
      <c r="D5672" s="199">
        <v>22.57</v>
      </c>
    </row>
    <row r="5673" spans="1:4" ht="13.5" x14ac:dyDescent="0.25">
      <c r="A5673" s="91">
        <v>95625</v>
      </c>
      <c r="B5673" s="198" t="s">
        <v>5669</v>
      </c>
      <c r="C5673" s="198" t="s">
        <v>348</v>
      </c>
      <c r="D5673" s="199">
        <v>24.91</v>
      </c>
    </row>
    <row r="5674" spans="1:4" ht="13.5" x14ac:dyDescent="0.25">
      <c r="A5674" s="91">
        <v>95626</v>
      </c>
      <c r="B5674" s="198" t="s">
        <v>5670</v>
      </c>
      <c r="C5674" s="198" t="s">
        <v>348</v>
      </c>
      <c r="D5674" s="199">
        <v>16.350000000000001</v>
      </c>
    </row>
    <row r="5675" spans="1:4" ht="13.5" x14ac:dyDescent="0.25">
      <c r="A5675" s="91">
        <v>96126</v>
      </c>
      <c r="B5675" s="198" t="s">
        <v>5671</v>
      </c>
      <c r="C5675" s="198" t="s">
        <v>348</v>
      </c>
      <c r="D5675" s="199">
        <v>19.239999999999998</v>
      </c>
    </row>
    <row r="5676" spans="1:4" ht="13.5" x14ac:dyDescent="0.25">
      <c r="A5676" s="91">
        <v>96127</v>
      </c>
      <c r="B5676" s="198" t="s">
        <v>5672</v>
      </c>
      <c r="C5676" s="198" t="s">
        <v>348</v>
      </c>
      <c r="D5676" s="199">
        <v>14.69</v>
      </c>
    </row>
    <row r="5677" spans="1:4" ht="13.5" x14ac:dyDescent="0.25">
      <c r="A5677" s="91">
        <v>96128</v>
      </c>
      <c r="B5677" s="198" t="s">
        <v>5673</v>
      </c>
      <c r="C5677" s="198" t="s">
        <v>348</v>
      </c>
      <c r="D5677" s="199">
        <v>28.45</v>
      </c>
    </row>
    <row r="5678" spans="1:4" ht="13.5" x14ac:dyDescent="0.25">
      <c r="A5678" s="91">
        <v>96129</v>
      </c>
      <c r="B5678" s="198" t="s">
        <v>5674</v>
      </c>
      <c r="C5678" s="198" t="s">
        <v>348</v>
      </c>
      <c r="D5678" s="199">
        <v>31.38</v>
      </c>
    </row>
    <row r="5679" spans="1:4" ht="13.5" x14ac:dyDescent="0.25">
      <c r="A5679" s="91">
        <v>96130</v>
      </c>
      <c r="B5679" s="198" t="s">
        <v>5675</v>
      </c>
      <c r="C5679" s="198" t="s">
        <v>348</v>
      </c>
      <c r="D5679" s="199">
        <v>20.67</v>
      </c>
    </row>
    <row r="5680" spans="1:4" ht="13.5" x14ac:dyDescent="0.25">
      <c r="A5680" s="91">
        <v>96131</v>
      </c>
      <c r="B5680" s="198" t="s">
        <v>5676</v>
      </c>
      <c r="C5680" s="198" t="s">
        <v>348</v>
      </c>
      <c r="D5680" s="199">
        <v>26.59</v>
      </c>
    </row>
    <row r="5681" spans="1:4" ht="13.5" x14ac:dyDescent="0.25">
      <c r="A5681" s="91">
        <v>96132</v>
      </c>
      <c r="B5681" s="198" t="s">
        <v>5677</v>
      </c>
      <c r="C5681" s="198" t="s">
        <v>348</v>
      </c>
      <c r="D5681" s="199">
        <v>20.54</v>
      </c>
    </row>
    <row r="5682" spans="1:4" ht="13.5" x14ac:dyDescent="0.25">
      <c r="A5682" s="91">
        <v>96133</v>
      </c>
      <c r="B5682" s="198" t="s">
        <v>5678</v>
      </c>
      <c r="C5682" s="198" t="s">
        <v>348</v>
      </c>
      <c r="D5682" s="199">
        <v>38.85</v>
      </c>
    </row>
    <row r="5683" spans="1:4" ht="13.5" x14ac:dyDescent="0.25">
      <c r="A5683" s="91">
        <v>96134</v>
      </c>
      <c r="B5683" s="198" t="s">
        <v>5679</v>
      </c>
      <c r="C5683" s="198" t="s">
        <v>348</v>
      </c>
      <c r="D5683" s="199">
        <v>42.75</v>
      </c>
    </row>
    <row r="5684" spans="1:4" ht="13.5" x14ac:dyDescent="0.25">
      <c r="A5684" s="91">
        <v>96135</v>
      </c>
      <c r="B5684" s="198" t="s">
        <v>5680</v>
      </c>
      <c r="C5684" s="198" t="s">
        <v>348</v>
      </c>
      <c r="D5684" s="199">
        <v>28.52</v>
      </c>
    </row>
    <row r="5685" spans="1:4" ht="13.5" x14ac:dyDescent="0.25">
      <c r="A5685" s="91">
        <v>102193</v>
      </c>
      <c r="B5685" s="198" t="s">
        <v>5681</v>
      </c>
      <c r="C5685" s="198" t="s">
        <v>348</v>
      </c>
      <c r="D5685" s="199">
        <v>1.85</v>
      </c>
    </row>
    <row r="5686" spans="1:4" ht="13.5" x14ac:dyDescent="0.25">
      <c r="A5686" s="91">
        <v>102194</v>
      </c>
      <c r="B5686" s="198" t="s">
        <v>5682</v>
      </c>
      <c r="C5686" s="198" t="s">
        <v>348</v>
      </c>
      <c r="D5686" s="199">
        <v>7.81</v>
      </c>
    </row>
    <row r="5687" spans="1:4" ht="13.5" x14ac:dyDescent="0.25">
      <c r="A5687" s="91">
        <v>102197</v>
      </c>
      <c r="B5687" s="198" t="s">
        <v>5683</v>
      </c>
      <c r="C5687" s="198" t="s">
        <v>348</v>
      </c>
      <c r="D5687" s="199">
        <v>21.54</v>
      </c>
    </row>
    <row r="5688" spans="1:4" ht="13.5" x14ac:dyDescent="0.25">
      <c r="A5688" s="91">
        <v>102200</v>
      </c>
      <c r="B5688" s="198" t="s">
        <v>5684</v>
      </c>
      <c r="C5688" s="198" t="s">
        <v>348</v>
      </c>
      <c r="D5688" s="199">
        <v>18.36</v>
      </c>
    </row>
    <row r="5689" spans="1:4" ht="13.5" x14ac:dyDescent="0.25">
      <c r="A5689" s="91">
        <v>102202</v>
      </c>
      <c r="B5689" s="198" t="s">
        <v>5685</v>
      </c>
      <c r="C5689" s="198" t="s">
        <v>348</v>
      </c>
      <c r="D5689" s="199">
        <v>43.46</v>
      </c>
    </row>
    <row r="5690" spans="1:4" ht="13.5" x14ac:dyDescent="0.25">
      <c r="A5690" s="91">
        <v>102203</v>
      </c>
      <c r="B5690" s="198" t="s">
        <v>5686</v>
      </c>
      <c r="C5690" s="198" t="s">
        <v>348</v>
      </c>
      <c r="D5690" s="199">
        <v>9.66</v>
      </c>
    </row>
    <row r="5691" spans="1:4" ht="13.5" x14ac:dyDescent="0.25">
      <c r="A5691" s="91">
        <v>102204</v>
      </c>
      <c r="B5691" s="198" t="s">
        <v>5687</v>
      </c>
      <c r="C5691" s="198" t="s">
        <v>348</v>
      </c>
      <c r="D5691" s="199">
        <v>9.77</v>
      </c>
    </row>
    <row r="5692" spans="1:4" ht="13.5" x14ac:dyDescent="0.25">
      <c r="A5692" s="91">
        <v>102205</v>
      </c>
      <c r="B5692" s="198" t="s">
        <v>5688</v>
      </c>
      <c r="C5692" s="198" t="s">
        <v>348</v>
      </c>
      <c r="D5692" s="199">
        <v>8.92</v>
      </c>
    </row>
    <row r="5693" spans="1:4" ht="13.5" x14ac:dyDescent="0.25">
      <c r="A5693" s="91">
        <v>102207</v>
      </c>
      <c r="B5693" s="198" t="s">
        <v>5689</v>
      </c>
      <c r="C5693" s="198" t="s">
        <v>348</v>
      </c>
      <c r="D5693" s="199">
        <v>7.72</v>
      </c>
    </row>
    <row r="5694" spans="1:4" ht="13.5" x14ac:dyDescent="0.25">
      <c r="A5694" s="91">
        <v>102208</v>
      </c>
      <c r="B5694" s="198" t="s">
        <v>5690</v>
      </c>
      <c r="C5694" s="198" t="s">
        <v>348</v>
      </c>
      <c r="D5694" s="199">
        <v>7.43</v>
      </c>
    </row>
    <row r="5695" spans="1:4" ht="13.5" x14ac:dyDescent="0.25">
      <c r="A5695" s="91">
        <v>102209</v>
      </c>
      <c r="B5695" s="198" t="s">
        <v>5691</v>
      </c>
      <c r="C5695" s="198" t="s">
        <v>348</v>
      </c>
      <c r="D5695" s="199">
        <v>7.62</v>
      </c>
    </row>
    <row r="5696" spans="1:4" ht="13.5" x14ac:dyDescent="0.25">
      <c r="A5696" s="91">
        <v>102210</v>
      </c>
      <c r="B5696" s="198" t="s">
        <v>5692</v>
      </c>
      <c r="C5696" s="198" t="s">
        <v>348</v>
      </c>
      <c r="D5696" s="199">
        <v>7.32</v>
      </c>
    </row>
    <row r="5697" spans="1:4" ht="13.5" x14ac:dyDescent="0.25">
      <c r="A5697" s="91">
        <v>102213</v>
      </c>
      <c r="B5697" s="198" t="s">
        <v>5693</v>
      </c>
      <c r="C5697" s="198" t="s">
        <v>348</v>
      </c>
      <c r="D5697" s="199">
        <v>19.329999999999998</v>
      </c>
    </row>
    <row r="5698" spans="1:4" ht="13.5" x14ac:dyDescent="0.25">
      <c r="A5698" s="91">
        <v>102214</v>
      </c>
      <c r="B5698" s="198" t="s">
        <v>5694</v>
      </c>
      <c r="C5698" s="198" t="s">
        <v>348</v>
      </c>
      <c r="D5698" s="199">
        <v>19.55</v>
      </c>
    </row>
    <row r="5699" spans="1:4" ht="13.5" x14ac:dyDescent="0.25">
      <c r="A5699" s="91">
        <v>102215</v>
      </c>
      <c r="B5699" s="198" t="s">
        <v>5695</v>
      </c>
      <c r="C5699" s="198" t="s">
        <v>348</v>
      </c>
      <c r="D5699" s="199">
        <v>17.84</v>
      </c>
    </row>
    <row r="5700" spans="1:4" ht="13.5" x14ac:dyDescent="0.25">
      <c r="A5700" s="91">
        <v>102217</v>
      </c>
      <c r="B5700" s="198" t="s">
        <v>5696</v>
      </c>
      <c r="C5700" s="198" t="s">
        <v>348</v>
      </c>
      <c r="D5700" s="199">
        <v>15.47</v>
      </c>
    </row>
    <row r="5701" spans="1:4" ht="13.5" x14ac:dyDescent="0.25">
      <c r="A5701" s="91">
        <v>102218</v>
      </c>
      <c r="B5701" s="198" t="s">
        <v>5697</v>
      </c>
      <c r="C5701" s="198" t="s">
        <v>348</v>
      </c>
      <c r="D5701" s="199">
        <v>14.86</v>
      </c>
    </row>
    <row r="5702" spans="1:4" ht="13.5" x14ac:dyDescent="0.25">
      <c r="A5702" s="91">
        <v>102219</v>
      </c>
      <c r="B5702" s="198" t="s">
        <v>5698</v>
      </c>
      <c r="C5702" s="198" t="s">
        <v>348</v>
      </c>
      <c r="D5702" s="199">
        <v>15.26</v>
      </c>
    </row>
    <row r="5703" spans="1:4" ht="13.5" x14ac:dyDescent="0.25">
      <c r="A5703" s="91">
        <v>102220</v>
      </c>
      <c r="B5703" s="198" t="s">
        <v>5699</v>
      </c>
      <c r="C5703" s="198" t="s">
        <v>348</v>
      </c>
      <c r="D5703" s="199">
        <v>14.66</v>
      </c>
    </row>
    <row r="5704" spans="1:4" ht="13.5" x14ac:dyDescent="0.25">
      <c r="A5704" s="91">
        <v>102223</v>
      </c>
      <c r="B5704" s="198" t="s">
        <v>5700</v>
      </c>
      <c r="C5704" s="198" t="s">
        <v>348</v>
      </c>
      <c r="D5704" s="199">
        <v>29</v>
      </c>
    </row>
    <row r="5705" spans="1:4" ht="13.5" x14ac:dyDescent="0.25">
      <c r="A5705" s="91">
        <v>102224</v>
      </c>
      <c r="B5705" s="198" t="s">
        <v>5701</v>
      </c>
      <c r="C5705" s="198" t="s">
        <v>348</v>
      </c>
      <c r="D5705" s="199">
        <v>29.34</v>
      </c>
    </row>
    <row r="5706" spans="1:4" ht="13.5" x14ac:dyDescent="0.25">
      <c r="A5706" s="91">
        <v>102225</v>
      </c>
      <c r="B5706" s="198" t="s">
        <v>5702</v>
      </c>
      <c r="C5706" s="198" t="s">
        <v>348</v>
      </c>
      <c r="D5706" s="199">
        <v>26.77</v>
      </c>
    </row>
    <row r="5707" spans="1:4" ht="13.5" x14ac:dyDescent="0.25">
      <c r="A5707" s="91">
        <v>102227</v>
      </c>
      <c r="B5707" s="198" t="s">
        <v>5703</v>
      </c>
      <c r="C5707" s="198" t="s">
        <v>348</v>
      </c>
      <c r="D5707" s="199">
        <v>23.21</v>
      </c>
    </row>
    <row r="5708" spans="1:4" ht="13.5" x14ac:dyDescent="0.25">
      <c r="A5708" s="91">
        <v>102228</v>
      </c>
      <c r="B5708" s="198" t="s">
        <v>5704</v>
      </c>
      <c r="C5708" s="198" t="s">
        <v>348</v>
      </c>
      <c r="D5708" s="199">
        <v>22.31</v>
      </c>
    </row>
    <row r="5709" spans="1:4" ht="13.5" x14ac:dyDescent="0.25">
      <c r="A5709" s="91">
        <v>102229</v>
      </c>
      <c r="B5709" s="198" t="s">
        <v>5705</v>
      </c>
      <c r="C5709" s="198" t="s">
        <v>348</v>
      </c>
      <c r="D5709" s="199">
        <v>22.9</v>
      </c>
    </row>
    <row r="5710" spans="1:4" ht="13.5" x14ac:dyDescent="0.25">
      <c r="A5710" s="91">
        <v>102230</v>
      </c>
      <c r="B5710" s="198" t="s">
        <v>5706</v>
      </c>
      <c r="C5710" s="198" t="s">
        <v>348</v>
      </c>
      <c r="D5710" s="199">
        <v>22</v>
      </c>
    </row>
    <row r="5711" spans="1:4" ht="13.5" x14ac:dyDescent="0.25">
      <c r="A5711" s="91">
        <v>102233</v>
      </c>
      <c r="B5711" s="198" t="s">
        <v>5707</v>
      </c>
      <c r="C5711" s="198" t="s">
        <v>348</v>
      </c>
      <c r="D5711" s="199">
        <v>10.5</v>
      </c>
    </row>
    <row r="5712" spans="1:4" ht="13.5" x14ac:dyDescent="0.25">
      <c r="A5712" s="91">
        <v>102234</v>
      </c>
      <c r="B5712" s="198" t="s">
        <v>5708</v>
      </c>
      <c r="C5712" s="198" t="s">
        <v>348</v>
      </c>
      <c r="D5712" s="199">
        <v>21.01</v>
      </c>
    </row>
    <row r="5713" spans="1:4" ht="13.5" x14ac:dyDescent="0.25">
      <c r="A5713" s="91">
        <v>100716</v>
      </c>
      <c r="B5713" s="198" t="s">
        <v>5709</v>
      </c>
      <c r="C5713" s="198" t="s">
        <v>348</v>
      </c>
      <c r="D5713" s="199">
        <v>25.21</v>
      </c>
    </row>
    <row r="5714" spans="1:4" ht="13.5" x14ac:dyDescent="0.25">
      <c r="A5714" s="91">
        <v>100717</v>
      </c>
      <c r="B5714" s="198" t="s">
        <v>5710</v>
      </c>
      <c r="C5714" s="198" t="s">
        <v>348</v>
      </c>
      <c r="D5714" s="199">
        <v>9.52</v>
      </c>
    </row>
    <row r="5715" spans="1:4" ht="13.5" x14ac:dyDescent="0.25">
      <c r="A5715" s="91">
        <v>100718</v>
      </c>
      <c r="B5715" s="198" t="s">
        <v>5711</v>
      </c>
      <c r="C5715" s="198" t="s">
        <v>76</v>
      </c>
      <c r="D5715" s="199">
        <v>1.32</v>
      </c>
    </row>
    <row r="5716" spans="1:4" ht="13.5" x14ac:dyDescent="0.25">
      <c r="A5716" s="91">
        <v>100719</v>
      </c>
      <c r="B5716" s="198" t="s">
        <v>5712</v>
      </c>
      <c r="C5716" s="198" t="s">
        <v>348</v>
      </c>
      <c r="D5716" s="199">
        <v>8.66</v>
      </c>
    </row>
    <row r="5717" spans="1:4" ht="13.5" x14ac:dyDescent="0.25">
      <c r="A5717" s="91">
        <v>100720</v>
      </c>
      <c r="B5717" s="198" t="s">
        <v>5713</v>
      </c>
      <c r="C5717" s="198" t="s">
        <v>348</v>
      </c>
      <c r="D5717" s="199">
        <v>9.6</v>
      </c>
    </row>
    <row r="5718" spans="1:4" ht="13.5" x14ac:dyDescent="0.25">
      <c r="A5718" s="91">
        <v>100721</v>
      </c>
      <c r="B5718" s="198" t="s">
        <v>5714</v>
      </c>
      <c r="C5718" s="198" t="s">
        <v>348</v>
      </c>
      <c r="D5718" s="199">
        <v>22.39</v>
      </c>
    </row>
    <row r="5719" spans="1:4" ht="13.5" x14ac:dyDescent="0.25">
      <c r="A5719" s="91">
        <v>100722</v>
      </c>
      <c r="B5719" s="198" t="s">
        <v>5715</v>
      </c>
      <c r="C5719" s="198" t="s">
        <v>348</v>
      </c>
      <c r="D5719" s="199">
        <v>22.89</v>
      </c>
    </row>
    <row r="5720" spans="1:4" ht="13.5" x14ac:dyDescent="0.25">
      <c r="A5720" s="91">
        <v>100723</v>
      </c>
      <c r="B5720" s="198" t="s">
        <v>5716</v>
      </c>
      <c r="C5720" s="198" t="s">
        <v>348</v>
      </c>
      <c r="D5720" s="199">
        <v>9.27</v>
      </c>
    </row>
    <row r="5721" spans="1:4" ht="13.5" x14ac:dyDescent="0.25">
      <c r="A5721" s="91">
        <v>100724</v>
      </c>
      <c r="B5721" s="198" t="s">
        <v>5717</v>
      </c>
      <c r="C5721" s="198" t="s">
        <v>348</v>
      </c>
      <c r="D5721" s="199">
        <v>12.07</v>
      </c>
    </row>
    <row r="5722" spans="1:4" ht="13.5" x14ac:dyDescent="0.25">
      <c r="A5722" s="91">
        <v>100725</v>
      </c>
      <c r="B5722" s="198" t="s">
        <v>5718</v>
      </c>
      <c r="C5722" s="198" t="s">
        <v>348</v>
      </c>
      <c r="D5722" s="199">
        <v>22.6</v>
      </c>
    </row>
    <row r="5723" spans="1:4" ht="13.5" x14ac:dyDescent="0.25">
      <c r="A5723" s="91">
        <v>100726</v>
      </c>
      <c r="B5723" s="198" t="s">
        <v>5719</v>
      </c>
      <c r="C5723" s="198" t="s">
        <v>348</v>
      </c>
      <c r="D5723" s="199">
        <v>25.28</v>
      </c>
    </row>
    <row r="5724" spans="1:4" ht="13.5" x14ac:dyDescent="0.25">
      <c r="A5724" s="91">
        <v>100727</v>
      </c>
      <c r="B5724" s="198" t="s">
        <v>5720</v>
      </c>
      <c r="C5724" s="198" t="s">
        <v>348</v>
      </c>
      <c r="D5724" s="199">
        <v>20.87</v>
      </c>
    </row>
    <row r="5725" spans="1:4" ht="13.5" x14ac:dyDescent="0.25">
      <c r="A5725" s="91">
        <v>100728</v>
      </c>
      <c r="B5725" s="198" t="s">
        <v>5721</v>
      </c>
      <c r="C5725" s="198" t="s">
        <v>348</v>
      </c>
      <c r="D5725" s="199">
        <v>20.02</v>
      </c>
    </row>
    <row r="5726" spans="1:4" ht="13.5" x14ac:dyDescent="0.25">
      <c r="A5726" s="91">
        <v>100729</v>
      </c>
      <c r="B5726" s="198" t="s">
        <v>5722</v>
      </c>
      <c r="C5726" s="198" t="s">
        <v>348</v>
      </c>
      <c r="D5726" s="199">
        <v>15.82</v>
      </c>
    </row>
    <row r="5727" spans="1:4" ht="13.5" x14ac:dyDescent="0.25">
      <c r="A5727" s="91">
        <v>100730</v>
      </c>
      <c r="B5727" s="198" t="s">
        <v>5723</v>
      </c>
      <c r="C5727" s="198" t="s">
        <v>348</v>
      </c>
      <c r="D5727" s="199">
        <v>19.670000000000002</v>
      </c>
    </row>
    <row r="5728" spans="1:4" ht="13.5" x14ac:dyDescent="0.25">
      <c r="A5728" s="91">
        <v>100733</v>
      </c>
      <c r="B5728" s="198" t="s">
        <v>5724</v>
      </c>
      <c r="C5728" s="198" t="s">
        <v>348</v>
      </c>
      <c r="D5728" s="199">
        <v>11.71</v>
      </c>
    </row>
    <row r="5729" spans="1:4" ht="13.5" x14ac:dyDescent="0.25">
      <c r="A5729" s="91">
        <v>100734</v>
      </c>
      <c r="B5729" s="198" t="s">
        <v>5725</v>
      </c>
      <c r="C5729" s="198" t="s">
        <v>348</v>
      </c>
      <c r="D5729" s="199">
        <v>15.22</v>
      </c>
    </row>
    <row r="5730" spans="1:4" ht="13.5" x14ac:dyDescent="0.25">
      <c r="A5730" s="91">
        <v>100735</v>
      </c>
      <c r="B5730" s="198" t="s">
        <v>5726</v>
      </c>
      <c r="C5730" s="198" t="s">
        <v>348</v>
      </c>
      <c r="D5730" s="199">
        <v>10.42</v>
      </c>
    </row>
    <row r="5731" spans="1:4" ht="13.5" x14ac:dyDescent="0.25">
      <c r="A5731" s="91">
        <v>100736</v>
      </c>
      <c r="B5731" s="198" t="s">
        <v>5727</v>
      </c>
      <c r="C5731" s="198" t="s">
        <v>348</v>
      </c>
      <c r="D5731" s="199">
        <v>14.16</v>
      </c>
    </row>
    <row r="5732" spans="1:4" ht="13.5" x14ac:dyDescent="0.25">
      <c r="A5732" s="91">
        <v>100739</v>
      </c>
      <c r="B5732" s="198" t="s">
        <v>5728</v>
      </c>
      <c r="C5732" s="198" t="s">
        <v>348</v>
      </c>
      <c r="D5732" s="199">
        <v>8.5299999999999994</v>
      </c>
    </row>
    <row r="5733" spans="1:4" ht="13.5" x14ac:dyDescent="0.25">
      <c r="A5733" s="91">
        <v>100740</v>
      </c>
      <c r="B5733" s="198" t="s">
        <v>5729</v>
      </c>
      <c r="C5733" s="198" t="s">
        <v>348</v>
      </c>
      <c r="D5733" s="199">
        <v>10.039999999999999</v>
      </c>
    </row>
    <row r="5734" spans="1:4" ht="13.5" x14ac:dyDescent="0.25">
      <c r="A5734" s="91">
        <v>100741</v>
      </c>
      <c r="B5734" s="198" t="s">
        <v>5730</v>
      </c>
      <c r="C5734" s="198" t="s">
        <v>348</v>
      </c>
      <c r="D5734" s="199">
        <v>22.11</v>
      </c>
    </row>
    <row r="5735" spans="1:4" ht="13.5" x14ac:dyDescent="0.25">
      <c r="A5735" s="91">
        <v>100742</v>
      </c>
      <c r="B5735" s="198" t="s">
        <v>5731</v>
      </c>
      <c r="C5735" s="198" t="s">
        <v>348</v>
      </c>
      <c r="D5735" s="199">
        <v>23.3</v>
      </c>
    </row>
    <row r="5736" spans="1:4" ht="13.5" x14ac:dyDescent="0.25">
      <c r="A5736" s="91">
        <v>100743</v>
      </c>
      <c r="B5736" s="198" t="s">
        <v>5732</v>
      </c>
      <c r="C5736" s="198" t="s">
        <v>348</v>
      </c>
      <c r="D5736" s="199">
        <v>8.34</v>
      </c>
    </row>
    <row r="5737" spans="1:4" ht="13.5" x14ac:dyDescent="0.25">
      <c r="A5737" s="91">
        <v>100744</v>
      </c>
      <c r="B5737" s="198" t="s">
        <v>5733</v>
      </c>
      <c r="C5737" s="198" t="s">
        <v>348</v>
      </c>
      <c r="D5737" s="199">
        <v>9.92</v>
      </c>
    </row>
    <row r="5738" spans="1:4" ht="13.5" x14ac:dyDescent="0.25">
      <c r="A5738" s="91">
        <v>100745</v>
      </c>
      <c r="B5738" s="198" t="s">
        <v>5734</v>
      </c>
      <c r="C5738" s="198" t="s">
        <v>348</v>
      </c>
      <c r="D5738" s="199">
        <v>21.91</v>
      </c>
    </row>
    <row r="5739" spans="1:4" ht="13.5" x14ac:dyDescent="0.25">
      <c r="A5739" s="91">
        <v>100746</v>
      </c>
      <c r="B5739" s="198" t="s">
        <v>5735</v>
      </c>
      <c r="C5739" s="198" t="s">
        <v>348</v>
      </c>
      <c r="D5739" s="199">
        <v>23.17</v>
      </c>
    </row>
    <row r="5740" spans="1:4" ht="13.5" x14ac:dyDescent="0.25">
      <c r="A5740" s="91">
        <v>100747</v>
      </c>
      <c r="B5740" s="198" t="s">
        <v>5736</v>
      </c>
      <c r="C5740" s="198" t="s">
        <v>348</v>
      </c>
      <c r="D5740" s="199">
        <v>8.41</v>
      </c>
    </row>
    <row r="5741" spans="1:4" ht="13.5" x14ac:dyDescent="0.25">
      <c r="A5741" s="91">
        <v>100748</v>
      </c>
      <c r="B5741" s="198" t="s">
        <v>5737</v>
      </c>
      <c r="C5741" s="198" t="s">
        <v>348</v>
      </c>
      <c r="D5741" s="199">
        <v>9.9700000000000006</v>
      </c>
    </row>
    <row r="5742" spans="1:4" ht="13.5" x14ac:dyDescent="0.25">
      <c r="A5742" s="91">
        <v>100749</v>
      </c>
      <c r="B5742" s="198" t="s">
        <v>5738</v>
      </c>
      <c r="C5742" s="198" t="s">
        <v>348</v>
      </c>
      <c r="D5742" s="199">
        <v>21.99</v>
      </c>
    </row>
    <row r="5743" spans="1:4" ht="13.5" x14ac:dyDescent="0.25">
      <c r="A5743" s="91">
        <v>100750</v>
      </c>
      <c r="B5743" s="198" t="s">
        <v>5739</v>
      </c>
      <c r="C5743" s="198" t="s">
        <v>348</v>
      </c>
      <c r="D5743" s="199">
        <v>23.22</v>
      </c>
    </row>
    <row r="5744" spans="1:4" ht="13.5" x14ac:dyDescent="0.25">
      <c r="A5744" s="91">
        <v>100751</v>
      </c>
      <c r="B5744" s="198" t="s">
        <v>5740</v>
      </c>
      <c r="C5744" s="198" t="s">
        <v>348</v>
      </c>
      <c r="D5744" s="199">
        <v>31.66</v>
      </c>
    </row>
    <row r="5745" spans="1:4" ht="13.5" x14ac:dyDescent="0.25">
      <c r="A5745" s="91">
        <v>100752</v>
      </c>
      <c r="B5745" s="198" t="s">
        <v>5741</v>
      </c>
      <c r="C5745" s="198" t="s">
        <v>348</v>
      </c>
      <c r="D5745" s="199">
        <v>39.369999999999997</v>
      </c>
    </row>
    <row r="5746" spans="1:4" ht="13.5" x14ac:dyDescent="0.25">
      <c r="A5746" s="91">
        <v>100753</v>
      </c>
      <c r="B5746" s="198" t="s">
        <v>5742</v>
      </c>
      <c r="C5746" s="198" t="s">
        <v>348</v>
      </c>
      <c r="D5746" s="199">
        <v>20.84</v>
      </c>
    </row>
    <row r="5747" spans="1:4" ht="13.5" x14ac:dyDescent="0.25">
      <c r="A5747" s="91">
        <v>100754</v>
      </c>
      <c r="B5747" s="198" t="s">
        <v>5743</v>
      </c>
      <c r="C5747" s="198" t="s">
        <v>348</v>
      </c>
      <c r="D5747" s="199">
        <v>28.33</v>
      </c>
    </row>
    <row r="5748" spans="1:4" ht="13.5" x14ac:dyDescent="0.25">
      <c r="A5748" s="91">
        <v>100757</v>
      </c>
      <c r="B5748" s="198" t="s">
        <v>5744</v>
      </c>
      <c r="C5748" s="198" t="s">
        <v>348</v>
      </c>
      <c r="D5748" s="199">
        <v>44.23</v>
      </c>
    </row>
    <row r="5749" spans="1:4" ht="13.5" x14ac:dyDescent="0.25">
      <c r="A5749" s="91">
        <v>100758</v>
      </c>
      <c r="B5749" s="198" t="s">
        <v>5745</v>
      </c>
      <c r="C5749" s="198" t="s">
        <v>348</v>
      </c>
      <c r="D5749" s="199">
        <v>46.63</v>
      </c>
    </row>
    <row r="5750" spans="1:4" ht="13.5" x14ac:dyDescent="0.25">
      <c r="A5750" s="91">
        <v>100759</v>
      </c>
      <c r="B5750" s="198" t="s">
        <v>5746</v>
      </c>
      <c r="C5750" s="198" t="s">
        <v>348</v>
      </c>
      <c r="D5750" s="199">
        <v>43.83</v>
      </c>
    </row>
    <row r="5751" spans="1:4" ht="13.5" x14ac:dyDescent="0.25">
      <c r="A5751" s="91">
        <v>100760</v>
      </c>
      <c r="B5751" s="198" t="s">
        <v>5747</v>
      </c>
      <c r="C5751" s="198" t="s">
        <v>348</v>
      </c>
      <c r="D5751" s="199">
        <v>46.38</v>
      </c>
    </row>
    <row r="5752" spans="1:4" ht="13.5" x14ac:dyDescent="0.25">
      <c r="A5752" s="91">
        <v>100761</v>
      </c>
      <c r="B5752" s="198" t="s">
        <v>5748</v>
      </c>
      <c r="C5752" s="198" t="s">
        <v>348</v>
      </c>
      <c r="D5752" s="199">
        <v>43.99</v>
      </c>
    </row>
    <row r="5753" spans="1:4" ht="13.5" x14ac:dyDescent="0.25">
      <c r="A5753" s="91">
        <v>100762</v>
      </c>
      <c r="B5753" s="198" t="s">
        <v>5749</v>
      </c>
      <c r="C5753" s="198" t="s">
        <v>348</v>
      </c>
      <c r="D5753" s="199">
        <v>46.49</v>
      </c>
    </row>
    <row r="5754" spans="1:4" ht="13.5" x14ac:dyDescent="0.25">
      <c r="A5754" s="91">
        <v>102488</v>
      </c>
      <c r="B5754" s="198" t="s">
        <v>5750</v>
      </c>
      <c r="C5754" s="198" t="s">
        <v>348</v>
      </c>
      <c r="D5754" s="199">
        <v>3.53</v>
      </c>
    </row>
    <row r="5755" spans="1:4" ht="13.5" x14ac:dyDescent="0.25">
      <c r="A5755" s="91">
        <v>102489</v>
      </c>
      <c r="B5755" s="198" t="s">
        <v>5751</v>
      </c>
      <c r="C5755" s="198" t="s">
        <v>348</v>
      </c>
      <c r="D5755" s="199">
        <v>25.51</v>
      </c>
    </row>
    <row r="5756" spans="1:4" ht="13.5" x14ac:dyDescent="0.25">
      <c r="A5756" s="91">
        <v>102491</v>
      </c>
      <c r="B5756" s="198" t="s">
        <v>5752</v>
      </c>
      <c r="C5756" s="198" t="s">
        <v>348</v>
      </c>
      <c r="D5756" s="199">
        <v>18.43</v>
      </c>
    </row>
    <row r="5757" spans="1:4" ht="13.5" x14ac:dyDescent="0.25">
      <c r="A5757" s="91">
        <v>102492</v>
      </c>
      <c r="B5757" s="198" t="s">
        <v>5753</v>
      </c>
      <c r="C5757" s="198" t="s">
        <v>348</v>
      </c>
      <c r="D5757" s="199">
        <v>21.76</v>
      </c>
    </row>
    <row r="5758" spans="1:4" ht="13.5" x14ac:dyDescent="0.25">
      <c r="A5758" s="91">
        <v>102494</v>
      </c>
      <c r="B5758" s="198" t="s">
        <v>5754</v>
      </c>
      <c r="C5758" s="198" t="s">
        <v>348</v>
      </c>
      <c r="D5758" s="199">
        <v>50.31</v>
      </c>
    </row>
    <row r="5759" spans="1:4" ht="13.5" x14ac:dyDescent="0.25">
      <c r="A5759" s="91">
        <v>102496</v>
      </c>
      <c r="B5759" s="198" t="s">
        <v>5755</v>
      </c>
      <c r="C5759" s="198" t="s">
        <v>76</v>
      </c>
      <c r="D5759" s="199">
        <v>11.16</v>
      </c>
    </row>
    <row r="5760" spans="1:4" ht="13.5" x14ac:dyDescent="0.25">
      <c r="A5760" s="91">
        <v>102497</v>
      </c>
      <c r="B5760" s="198" t="s">
        <v>5756</v>
      </c>
      <c r="C5760" s="198" t="s">
        <v>76</v>
      </c>
      <c r="D5760" s="199">
        <v>4.5599999999999996</v>
      </c>
    </row>
    <row r="5761" spans="1:4" ht="13.5" x14ac:dyDescent="0.25">
      <c r="A5761" s="91">
        <v>102498</v>
      </c>
      <c r="B5761" s="198" t="s">
        <v>5757</v>
      </c>
      <c r="C5761" s="198" t="s">
        <v>76</v>
      </c>
      <c r="D5761" s="199">
        <v>1.47</v>
      </c>
    </row>
    <row r="5762" spans="1:4" ht="13.5" x14ac:dyDescent="0.25">
      <c r="A5762" s="91">
        <v>102499</v>
      </c>
      <c r="B5762" s="198" t="s">
        <v>5758</v>
      </c>
      <c r="C5762" s="198" t="s">
        <v>348</v>
      </c>
      <c r="D5762" s="199">
        <v>2.64</v>
      </c>
    </row>
    <row r="5763" spans="1:4" ht="13.5" x14ac:dyDescent="0.25">
      <c r="A5763" s="91">
        <v>102500</v>
      </c>
      <c r="B5763" s="198" t="s">
        <v>5759</v>
      </c>
      <c r="C5763" s="198" t="s">
        <v>76</v>
      </c>
      <c r="D5763" s="199">
        <v>4.0599999999999996</v>
      </c>
    </row>
    <row r="5764" spans="1:4" ht="13.5" x14ac:dyDescent="0.25">
      <c r="A5764" s="91">
        <v>102501</v>
      </c>
      <c r="B5764" s="198" t="s">
        <v>5760</v>
      </c>
      <c r="C5764" s="198" t="s">
        <v>348</v>
      </c>
      <c r="D5764" s="199">
        <v>22.94</v>
      </c>
    </row>
    <row r="5765" spans="1:4" ht="13.5" x14ac:dyDescent="0.25">
      <c r="A5765" s="91">
        <v>102504</v>
      </c>
      <c r="B5765" s="198" t="s">
        <v>5761</v>
      </c>
      <c r="C5765" s="198" t="s">
        <v>76</v>
      </c>
      <c r="D5765" s="199">
        <v>9.51</v>
      </c>
    </row>
    <row r="5766" spans="1:4" ht="13.5" x14ac:dyDescent="0.25">
      <c r="A5766" s="91">
        <v>102505</v>
      </c>
      <c r="B5766" s="198" t="s">
        <v>5762</v>
      </c>
      <c r="C5766" s="198" t="s">
        <v>76</v>
      </c>
      <c r="D5766" s="199">
        <v>9.91</v>
      </c>
    </row>
    <row r="5767" spans="1:4" ht="13.5" x14ac:dyDescent="0.25">
      <c r="A5767" s="91">
        <v>102506</v>
      </c>
      <c r="B5767" s="198" t="s">
        <v>5763</v>
      </c>
      <c r="C5767" s="198" t="s">
        <v>76</v>
      </c>
      <c r="D5767" s="199">
        <v>10.24</v>
      </c>
    </row>
    <row r="5768" spans="1:4" ht="13.5" x14ac:dyDescent="0.25">
      <c r="A5768" s="91">
        <v>102507</v>
      </c>
      <c r="B5768" s="198" t="s">
        <v>5764</v>
      </c>
      <c r="C5768" s="198" t="s">
        <v>76</v>
      </c>
      <c r="D5768" s="199">
        <v>5.51</v>
      </c>
    </row>
    <row r="5769" spans="1:4" ht="13.5" x14ac:dyDescent="0.25">
      <c r="A5769" s="91">
        <v>102508</v>
      </c>
      <c r="B5769" s="198" t="s">
        <v>5765</v>
      </c>
      <c r="C5769" s="198" t="s">
        <v>348</v>
      </c>
      <c r="D5769" s="199">
        <v>37.729999999999997</v>
      </c>
    </row>
    <row r="5770" spans="1:4" ht="13.5" x14ac:dyDescent="0.25">
      <c r="A5770" s="91">
        <v>102509</v>
      </c>
      <c r="B5770" s="198" t="s">
        <v>5766</v>
      </c>
      <c r="C5770" s="198" t="s">
        <v>348</v>
      </c>
      <c r="D5770" s="199">
        <v>25.11</v>
      </c>
    </row>
    <row r="5771" spans="1:4" ht="13.5" x14ac:dyDescent="0.25">
      <c r="A5771" s="91">
        <v>102512</v>
      </c>
      <c r="B5771" s="198" t="s">
        <v>5767</v>
      </c>
      <c r="C5771" s="198" t="s">
        <v>76</v>
      </c>
      <c r="D5771" s="199">
        <v>4.43</v>
      </c>
    </row>
    <row r="5772" spans="1:4" ht="13.5" x14ac:dyDescent="0.25">
      <c r="A5772" s="91">
        <v>102513</v>
      </c>
      <c r="B5772" s="198" t="s">
        <v>5768</v>
      </c>
      <c r="C5772" s="198" t="s">
        <v>348</v>
      </c>
      <c r="D5772" s="199">
        <v>44.24</v>
      </c>
    </row>
    <row r="5773" spans="1:4" ht="13.5" x14ac:dyDescent="0.25">
      <c r="A5773" s="91">
        <v>102520</v>
      </c>
      <c r="B5773" s="198" t="s">
        <v>5769</v>
      </c>
      <c r="C5773" s="198" t="s">
        <v>348</v>
      </c>
      <c r="D5773" s="199">
        <v>77.069999999999993</v>
      </c>
    </row>
    <row r="5774" spans="1:4" ht="13.5" x14ac:dyDescent="0.25">
      <c r="A5774" s="91">
        <v>101749</v>
      </c>
      <c r="B5774" s="198" t="s">
        <v>5770</v>
      </c>
      <c r="C5774" s="198" t="s">
        <v>348</v>
      </c>
      <c r="D5774" s="199">
        <v>46.83</v>
      </c>
    </row>
    <row r="5775" spans="1:4" ht="13.5" x14ac:dyDescent="0.25">
      <c r="A5775" s="91">
        <v>101750</v>
      </c>
      <c r="B5775" s="198" t="s">
        <v>5771</v>
      </c>
      <c r="C5775" s="198" t="s">
        <v>348</v>
      </c>
      <c r="D5775" s="199">
        <v>44.41</v>
      </c>
    </row>
    <row r="5776" spans="1:4" ht="13.5" x14ac:dyDescent="0.25">
      <c r="A5776" s="91">
        <v>101729</v>
      </c>
      <c r="B5776" s="198" t="s">
        <v>5772</v>
      </c>
      <c r="C5776" s="198" t="s">
        <v>348</v>
      </c>
      <c r="D5776" s="199">
        <v>156.1</v>
      </c>
    </row>
    <row r="5777" spans="1:4" ht="13.5" x14ac:dyDescent="0.25">
      <c r="A5777" s="91">
        <v>101746</v>
      </c>
      <c r="B5777" s="198" t="s">
        <v>5773</v>
      </c>
      <c r="C5777" s="198" t="s">
        <v>348</v>
      </c>
      <c r="D5777" s="199">
        <v>236.03</v>
      </c>
    </row>
    <row r="5778" spans="1:4" ht="13.5" x14ac:dyDescent="0.25">
      <c r="A5778" s="91">
        <v>101751</v>
      </c>
      <c r="B5778" s="198" t="s">
        <v>5774</v>
      </c>
      <c r="C5778" s="198" t="s">
        <v>348</v>
      </c>
      <c r="D5778" s="199">
        <v>163.41999999999999</v>
      </c>
    </row>
    <row r="5779" spans="1:4" ht="13.5" x14ac:dyDescent="0.25">
      <c r="A5779" s="91">
        <v>87246</v>
      </c>
      <c r="B5779" s="198" t="s">
        <v>5775</v>
      </c>
      <c r="C5779" s="198" t="s">
        <v>348</v>
      </c>
      <c r="D5779" s="199">
        <v>56.4</v>
      </c>
    </row>
    <row r="5780" spans="1:4" ht="13.5" x14ac:dyDescent="0.25">
      <c r="A5780" s="91">
        <v>87247</v>
      </c>
      <c r="B5780" s="198" t="s">
        <v>5776</v>
      </c>
      <c r="C5780" s="198" t="s">
        <v>348</v>
      </c>
      <c r="D5780" s="199">
        <v>48.85</v>
      </c>
    </row>
    <row r="5781" spans="1:4" ht="13.5" x14ac:dyDescent="0.25">
      <c r="A5781" s="91">
        <v>87248</v>
      </c>
      <c r="B5781" s="198" t="s">
        <v>5777</v>
      </c>
      <c r="C5781" s="198" t="s">
        <v>348</v>
      </c>
      <c r="D5781" s="199">
        <v>42.6</v>
      </c>
    </row>
    <row r="5782" spans="1:4" ht="13.5" x14ac:dyDescent="0.25">
      <c r="A5782" s="91">
        <v>87249</v>
      </c>
      <c r="B5782" s="198" t="s">
        <v>5778</v>
      </c>
      <c r="C5782" s="198" t="s">
        <v>348</v>
      </c>
      <c r="D5782" s="199">
        <v>63.51</v>
      </c>
    </row>
    <row r="5783" spans="1:4" ht="13.5" x14ac:dyDescent="0.25">
      <c r="A5783" s="91">
        <v>87250</v>
      </c>
      <c r="B5783" s="198" t="s">
        <v>5779</v>
      </c>
      <c r="C5783" s="198" t="s">
        <v>348</v>
      </c>
      <c r="D5783" s="199">
        <v>51.56</v>
      </c>
    </row>
    <row r="5784" spans="1:4" ht="13.5" x14ac:dyDescent="0.25">
      <c r="A5784" s="91">
        <v>87251</v>
      </c>
      <c r="B5784" s="198" t="s">
        <v>5780</v>
      </c>
      <c r="C5784" s="198" t="s">
        <v>348</v>
      </c>
      <c r="D5784" s="199">
        <v>43.74</v>
      </c>
    </row>
    <row r="5785" spans="1:4" ht="13.5" x14ac:dyDescent="0.25">
      <c r="A5785" s="91">
        <v>87255</v>
      </c>
      <c r="B5785" s="198" t="s">
        <v>5781</v>
      </c>
      <c r="C5785" s="198" t="s">
        <v>348</v>
      </c>
      <c r="D5785" s="199">
        <v>100.99</v>
      </c>
    </row>
    <row r="5786" spans="1:4" ht="13.5" x14ac:dyDescent="0.25">
      <c r="A5786" s="91">
        <v>87256</v>
      </c>
      <c r="B5786" s="198" t="s">
        <v>5782</v>
      </c>
      <c r="C5786" s="198" t="s">
        <v>348</v>
      </c>
      <c r="D5786" s="199">
        <v>86.81</v>
      </c>
    </row>
    <row r="5787" spans="1:4" ht="13.5" x14ac:dyDescent="0.25">
      <c r="A5787" s="91">
        <v>87257</v>
      </c>
      <c r="B5787" s="198" t="s">
        <v>5783</v>
      </c>
      <c r="C5787" s="198" t="s">
        <v>348</v>
      </c>
      <c r="D5787" s="199">
        <v>77.67</v>
      </c>
    </row>
    <row r="5788" spans="1:4" ht="13.5" x14ac:dyDescent="0.25">
      <c r="A5788" s="91">
        <v>87258</v>
      </c>
      <c r="B5788" s="198" t="s">
        <v>5784</v>
      </c>
      <c r="C5788" s="198" t="s">
        <v>348</v>
      </c>
      <c r="D5788" s="199">
        <v>131.97999999999999</v>
      </c>
    </row>
    <row r="5789" spans="1:4" ht="13.5" x14ac:dyDescent="0.25">
      <c r="A5789" s="91">
        <v>87259</v>
      </c>
      <c r="B5789" s="198" t="s">
        <v>5785</v>
      </c>
      <c r="C5789" s="198" t="s">
        <v>348</v>
      </c>
      <c r="D5789" s="199">
        <v>118.55</v>
      </c>
    </row>
    <row r="5790" spans="1:4" ht="13.5" x14ac:dyDescent="0.25">
      <c r="A5790" s="91">
        <v>87260</v>
      </c>
      <c r="B5790" s="198" t="s">
        <v>5786</v>
      </c>
      <c r="C5790" s="198" t="s">
        <v>348</v>
      </c>
      <c r="D5790" s="199">
        <v>110.53</v>
      </c>
    </row>
    <row r="5791" spans="1:4" ht="13.5" x14ac:dyDescent="0.25">
      <c r="A5791" s="91">
        <v>87261</v>
      </c>
      <c r="B5791" s="198" t="s">
        <v>5787</v>
      </c>
      <c r="C5791" s="198" t="s">
        <v>348</v>
      </c>
      <c r="D5791" s="199">
        <v>151.91</v>
      </c>
    </row>
    <row r="5792" spans="1:4" ht="13.5" x14ac:dyDescent="0.25">
      <c r="A5792" s="91">
        <v>87262</v>
      </c>
      <c r="B5792" s="198" t="s">
        <v>5788</v>
      </c>
      <c r="C5792" s="198" t="s">
        <v>348</v>
      </c>
      <c r="D5792" s="199">
        <v>136.44</v>
      </c>
    </row>
    <row r="5793" spans="1:4" ht="13.5" x14ac:dyDescent="0.25">
      <c r="A5793" s="91">
        <v>87263</v>
      </c>
      <c r="B5793" s="198" t="s">
        <v>5789</v>
      </c>
      <c r="C5793" s="198" t="s">
        <v>348</v>
      </c>
      <c r="D5793" s="199">
        <v>126.98</v>
      </c>
    </row>
    <row r="5794" spans="1:4" ht="13.5" x14ac:dyDescent="0.25">
      <c r="A5794" s="91">
        <v>89046</v>
      </c>
      <c r="B5794" s="198" t="s">
        <v>5790</v>
      </c>
      <c r="C5794" s="198" t="s">
        <v>348</v>
      </c>
      <c r="D5794" s="199">
        <v>48.48</v>
      </c>
    </row>
    <row r="5795" spans="1:4" ht="13.5" x14ac:dyDescent="0.25">
      <c r="A5795" s="91">
        <v>89171</v>
      </c>
      <c r="B5795" s="198" t="s">
        <v>5791</v>
      </c>
      <c r="C5795" s="198" t="s">
        <v>348</v>
      </c>
      <c r="D5795" s="199">
        <v>45.45</v>
      </c>
    </row>
    <row r="5796" spans="1:4" ht="13.5" x14ac:dyDescent="0.25">
      <c r="A5796" s="91">
        <v>93389</v>
      </c>
      <c r="B5796" s="198" t="s">
        <v>5792</v>
      </c>
      <c r="C5796" s="198" t="s">
        <v>348</v>
      </c>
      <c r="D5796" s="199">
        <v>51.33</v>
      </c>
    </row>
    <row r="5797" spans="1:4" ht="13.5" x14ac:dyDescent="0.25">
      <c r="A5797" s="91">
        <v>93390</v>
      </c>
      <c r="B5797" s="198" t="s">
        <v>5793</v>
      </c>
      <c r="C5797" s="198" t="s">
        <v>348</v>
      </c>
      <c r="D5797" s="199">
        <v>43.87</v>
      </c>
    </row>
    <row r="5798" spans="1:4" ht="13.5" x14ac:dyDescent="0.25">
      <c r="A5798" s="91">
        <v>93391</v>
      </c>
      <c r="B5798" s="198" t="s">
        <v>5794</v>
      </c>
      <c r="C5798" s="198" t="s">
        <v>348</v>
      </c>
      <c r="D5798" s="199">
        <v>37.619999999999997</v>
      </c>
    </row>
    <row r="5799" spans="1:4" ht="13.5" x14ac:dyDescent="0.25">
      <c r="A5799" s="91">
        <v>98671</v>
      </c>
      <c r="B5799" s="198" t="s">
        <v>5795</v>
      </c>
      <c r="C5799" s="198" t="s">
        <v>348</v>
      </c>
      <c r="D5799" s="199">
        <v>338.09</v>
      </c>
    </row>
    <row r="5800" spans="1:4" ht="13.5" x14ac:dyDescent="0.25">
      <c r="A5800" s="91">
        <v>98672</v>
      </c>
      <c r="B5800" s="198" t="s">
        <v>5796</v>
      </c>
      <c r="C5800" s="198" t="s">
        <v>348</v>
      </c>
      <c r="D5800" s="199">
        <v>414.7</v>
      </c>
    </row>
    <row r="5801" spans="1:4" ht="13.5" x14ac:dyDescent="0.25">
      <c r="A5801" s="91">
        <v>98678</v>
      </c>
      <c r="B5801" s="198" t="s">
        <v>5797</v>
      </c>
      <c r="C5801" s="198" t="s">
        <v>348</v>
      </c>
      <c r="D5801" s="199">
        <v>430.14</v>
      </c>
    </row>
    <row r="5802" spans="1:4" ht="13.5" x14ac:dyDescent="0.25">
      <c r="A5802" s="91">
        <v>98679</v>
      </c>
      <c r="B5802" s="198" t="s">
        <v>5798</v>
      </c>
      <c r="C5802" s="198" t="s">
        <v>348</v>
      </c>
      <c r="D5802" s="199">
        <v>33.19</v>
      </c>
    </row>
    <row r="5803" spans="1:4" ht="13.5" x14ac:dyDescent="0.25">
      <c r="A5803" s="91">
        <v>98680</v>
      </c>
      <c r="B5803" s="198" t="s">
        <v>5799</v>
      </c>
      <c r="C5803" s="198" t="s">
        <v>348</v>
      </c>
      <c r="D5803" s="199">
        <v>40.68</v>
      </c>
    </row>
    <row r="5804" spans="1:4" ht="13.5" x14ac:dyDescent="0.25">
      <c r="A5804" s="91">
        <v>98681</v>
      </c>
      <c r="B5804" s="198" t="s">
        <v>5800</v>
      </c>
      <c r="C5804" s="198" t="s">
        <v>348</v>
      </c>
      <c r="D5804" s="199">
        <v>30.78</v>
      </c>
    </row>
    <row r="5805" spans="1:4" ht="13.5" x14ac:dyDescent="0.25">
      <c r="A5805" s="91">
        <v>98682</v>
      </c>
      <c r="B5805" s="198" t="s">
        <v>5801</v>
      </c>
      <c r="C5805" s="198" t="s">
        <v>348</v>
      </c>
      <c r="D5805" s="199">
        <v>38.28</v>
      </c>
    </row>
    <row r="5806" spans="1:4" ht="13.5" x14ac:dyDescent="0.25">
      <c r="A5806" s="91">
        <v>98685</v>
      </c>
      <c r="B5806" s="198" t="s">
        <v>5802</v>
      </c>
      <c r="C5806" s="198" t="s">
        <v>76</v>
      </c>
      <c r="D5806" s="199">
        <v>62.66</v>
      </c>
    </row>
    <row r="5807" spans="1:4" ht="13.5" x14ac:dyDescent="0.25">
      <c r="A5807" s="91">
        <v>98686</v>
      </c>
      <c r="B5807" s="198" t="s">
        <v>5803</v>
      </c>
      <c r="C5807" s="198" t="s">
        <v>76</v>
      </c>
      <c r="D5807" s="199">
        <v>38.090000000000003</v>
      </c>
    </row>
    <row r="5808" spans="1:4" ht="13.5" x14ac:dyDescent="0.25">
      <c r="A5808" s="91">
        <v>98688</v>
      </c>
      <c r="B5808" s="198" t="s">
        <v>5804</v>
      </c>
      <c r="C5808" s="198" t="s">
        <v>76</v>
      </c>
      <c r="D5808" s="199">
        <v>45.9</v>
      </c>
    </row>
    <row r="5809" spans="1:4" ht="13.5" x14ac:dyDescent="0.25">
      <c r="A5809" s="91">
        <v>98689</v>
      </c>
      <c r="B5809" s="198" t="s">
        <v>5805</v>
      </c>
      <c r="C5809" s="198" t="s">
        <v>76</v>
      </c>
      <c r="D5809" s="199">
        <v>90.85</v>
      </c>
    </row>
    <row r="5810" spans="1:4" ht="13.5" x14ac:dyDescent="0.25">
      <c r="A5810" s="91">
        <v>101090</v>
      </c>
      <c r="B5810" s="198" t="s">
        <v>5806</v>
      </c>
      <c r="C5810" s="198" t="s">
        <v>348</v>
      </c>
      <c r="D5810" s="199">
        <v>142</v>
      </c>
    </row>
    <row r="5811" spans="1:4" ht="13.5" x14ac:dyDescent="0.25">
      <c r="A5811" s="91">
        <v>101091</v>
      </c>
      <c r="B5811" s="198" t="s">
        <v>5807</v>
      </c>
      <c r="C5811" s="198" t="s">
        <v>348</v>
      </c>
      <c r="D5811" s="199">
        <v>108.23</v>
      </c>
    </row>
    <row r="5812" spans="1:4" ht="13.5" x14ac:dyDescent="0.25">
      <c r="A5812" s="91">
        <v>101725</v>
      </c>
      <c r="B5812" s="198" t="s">
        <v>5808</v>
      </c>
      <c r="C5812" s="198" t="s">
        <v>348</v>
      </c>
      <c r="D5812" s="199">
        <v>239.31</v>
      </c>
    </row>
    <row r="5813" spans="1:4" ht="13.5" x14ac:dyDescent="0.25">
      <c r="A5813" s="91">
        <v>101726</v>
      </c>
      <c r="B5813" s="198" t="s">
        <v>5809</v>
      </c>
      <c r="C5813" s="198" t="s">
        <v>348</v>
      </c>
      <c r="D5813" s="199">
        <v>148.71</v>
      </c>
    </row>
    <row r="5814" spans="1:4" ht="13.5" x14ac:dyDescent="0.25">
      <c r="A5814" s="91">
        <v>101731</v>
      </c>
      <c r="B5814" s="198" t="s">
        <v>5810</v>
      </c>
      <c r="C5814" s="198" t="s">
        <v>348</v>
      </c>
      <c r="D5814" s="199">
        <v>208.28</v>
      </c>
    </row>
    <row r="5815" spans="1:4" ht="13.5" x14ac:dyDescent="0.25">
      <c r="A5815" s="91">
        <v>101732</v>
      </c>
      <c r="B5815" s="198" t="s">
        <v>5811</v>
      </c>
      <c r="C5815" s="198" t="s">
        <v>348</v>
      </c>
      <c r="D5815" s="199">
        <v>73.31</v>
      </c>
    </row>
    <row r="5816" spans="1:4" ht="13.5" x14ac:dyDescent="0.25">
      <c r="A5816" s="91">
        <v>101094</v>
      </c>
      <c r="B5816" s="198" t="s">
        <v>5812</v>
      </c>
      <c r="C5816" s="198" t="s">
        <v>76</v>
      </c>
      <c r="D5816" s="199">
        <v>129.18</v>
      </c>
    </row>
    <row r="5817" spans="1:4" ht="13.5" x14ac:dyDescent="0.25">
      <c r="A5817" s="91">
        <v>101727</v>
      </c>
      <c r="B5817" s="198" t="s">
        <v>5813</v>
      </c>
      <c r="C5817" s="198" t="s">
        <v>348</v>
      </c>
      <c r="D5817" s="199">
        <v>148.9</v>
      </c>
    </row>
    <row r="5818" spans="1:4" ht="13.5" x14ac:dyDescent="0.25">
      <c r="A5818" s="91">
        <v>101733</v>
      </c>
      <c r="B5818" s="198" t="s">
        <v>5814</v>
      </c>
      <c r="C5818" s="198" t="s">
        <v>348</v>
      </c>
      <c r="D5818" s="199">
        <v>208.25</v>
      </c>
    </row>
    <row r="5819" spans="1:4" ht="13.5" x14ac:dyDescent="0.25">
      <c r="A5819" s="91">
        <v>101734</v>
      </c>
      <c r="B5819" s="198" t="s">
        <v>5815</v>
      </c>
      <c r="C5819" s="198" t="s">
        <v>348</v>
      </c>
      <c r="D5819" s="199">
        <v>311.77999999999997</v>
      </c>
    </row>
    <row r="5820" spans="1:4" ht="13.5" x14ac:dyDescent="0.25">
      <c r="A5820" s="91">
        <v>101735</v>
      </c>
      <c r="B5820" s="198" t="s">
        <v>5816</v>
      </c>
      <c r="C5820" s="198" t="s">
        <v>348</v>
      </c>
      <c r="D5820" s="199">
        <v>319.27999999999997</v>
      </c>
    </row>
    <row r="5821" spans="1:4" ht="13.5" x14ac:dyDescent="0.25">
      <c r="A5821" s="91">
        <v>101736</v>
      </c>
      <c r="B5821" s="198" t="s">
        <v>5817</v>
      </c>
      <c r="C5821" s="198" t="s">
        <v>348</v>
      </c>
      <c r="D5821" s="199">
        <v>84.96</v>
      </c>
    </row>
    <row r="5822" spans="1:4" ht="13.5" x14ac:dyDescent="0.25">
      <c r="A5822" s="91">
        <v>101737</v>
      </c>
      <c r="B5822" s="198" t="s">
        <v>5818</v>
      </c>
      <c r="C5822" s="198" t="s">
        <v>348</v>
      </c>
      <c r="D5822" s="199">
        <v>99.81</v>
      </c>
    </row>
    <row r="5823" spans="1:4" ht="13.5" x14ac:dyDescent="0.25">
      <c r="A5823" s="91">
        <v>101748</v>
      </c>
      <c r="B5823" s="198" t="s">
        <v>5819</v>
      </c>
      <c r="C5823" s="198" t="s">
        <v>348</v>
      </c>
      <c r="D5823" s="199">
        <v>3.54</v>
      </c>
    </row>
    <row r="5824" spans="1:4" ht="13.5" x14ac:dyDescent="0.25">
      <c r="A5824" s="91">
        <v>101092</v>
      </c>
      <c r="B5824" s="198" t="s">
        <v>5820</v>
      </c>
      <c r="C5824" s="198" t="s">
        <v>348</v>
      </c>
      <c r="D5824" s="199">
        <v>350.27</v>
      </c>
    </row>
    <row r="5825" spans="1:4" ht="13.5" x14ac:dyDescent="0.25">
      <c r="A5825" s="91">
        <v>101093</v>
      </c>
      <c r="B5825" s="198" t="s">
        <v>5821</v>
      </c>
      <c r="C5825" s="198" t="s">
        <v>348</v>
      </c>
      <c r="D5825" s="199">
        <v>426.88</v>
      </c>
    </row>
    <row r="5826" spans="1:4" ht="13.5" x14ac:dyDescent="0.25">
      <c r="A5826" s="91">
        <v>98695</v>
      </c>
      <c r="B5826" s="198" t="s">
        <v>5822</v>
      </c>
      <c r="C5826" s="198" t="s">
        <v>76</v>
      </c>
      <c r="D5826" s="199">
        <v>78.84</v>
      </c>
    </row>
    <row r="5827" spans="1:4" ht="13.5" x14ac:dyDescent="0.25">
      <c r="A5827" s="91">
        <v>98697</v>
      </c>
      <c r="B5827" s="198" t="s">
        <v>5823</v>
      </c>
      <c r="C5827" s="198" t="s">
        <v>76</v>
      </c>
      <c r="D5827" s="199">
        <v>51.2</v>
      </c>
    </row>
    <row r="5828" spans="1:4" ht="13.5" x14ac:dyDescent="0.25">
      <c r="A5828" s="91">
        <v>101738</v>
      </c>
      <c r="B5828" s="198" t="s">
        <v>5824</v>
      </c>
      <c r="C5828" s="198" t="s">
        <v>76</v>
      </c>
      <c r="D5828" s="199">
        <v>27.56</v>
      </c>
    </row>
    <row r="5829" spans="1:4" ht="13.5" x14ac:dyDescent="0.25">
      <c r="A5829" s="91">
        <v>101739</v>
      </c>
      <c r="B5829" s="198" t="s">
        <v>5825</v>
      </c>
      <c r="C5829" s="198" t="s">
        <v>76</v>
      </c>
      <c r="D5829" s="199">
        <v>31.07</v>
      </c>
    </row>
    <row r="5830" spans="1:4" ht="13.5" x14ac:dyDescent="0.25">
      <c r="A5830" s="91">
        <v>88648</v>
      </c>
      <c r="B5830" s="198" t="s">
        <v>5826</v>
      </c>
      <c r="C5830" s="198" t="s">
        <v>76</v>
      </c>
      <c r="D5830" s="199">
        <v>6.59</v>
      </c>
    </row>
    <row r="5831" spans="1:4" ht="13.5" x14ac:dyDescent="0.25">
      <c r="A5831" s="91">
        <v>88649</v>
      </c>
      <c r="B5831" s="198" t="s">
        <v>5827</v>
      </c>
      <c r="C5831" s="198" t="s">
        <v>76</v>
      </c>
      <c r="D5831" s="199">
        <v>7.44</v>
      </c>
    </row>
    <row r="5832" spans="1:4" ht="13.5" x14ac:dyDescent="0.25">
      <c r="A5832" s="91">
        <v>88650</v>
      </c>
      <c r="B5832" s="198" t="s">
        <v>5828</v>
      </c>
      <c r="C5832" s="198" t="s">
        <v>76</v>
      </c>
      <c r="D5832" s="199">
        <v>14.15</v>
      </c>
    </row>
    <row r="5833" spans="1:4" ht="13.5" x14ac:dyDescent="0.25">
      <c r="A5833" s="91">
        <v>96467</v>
      </c>
      <c r="B5833" s="198" t="s">
        <v>5829</v>
      </c>
      <c r="C5833" s="198" t="s">
        <v>76</v>
      </c>
      <c r="D5833" s="199">
        <v>6.01</v>
      </c>
    </row>
    <row r="5834" spans="1:4" ht="13.5" x14ac:dyDescent="0.25">
      <c r="A5834" s="91">
        <v>101740</v>
      </c>
      <c r="B5834" s="198" t="s">
        <v>5830</v>
      </c>
      <c r="C5834" s="198" t="s">
        <v>76</v>
      </c>
      <c r="D5834" s="199">
        <v>41.53</v>
      </c>
    </row>
    <row r="5835" spans="1:4" ht="13.5" x14ac:dyDescent="0.25">
      <c r="A5835" s="91">
        <v>101741</v>
      </c>
      <c r="B5835" s="198" t="s">
        <v>5831</v>
      </c>
      <c r="C5835" s="198" t="s">
        <v>76</v>
      </c>
      <c r="D5835" s="199">
        <v>22.93</v>
      </c>
    </row>
    <row r="5836" spans="1:4" ht="13.5" x14ac:dyDescent="0.25">
      <c r="A5836" s="91">
        <v>94990</v>
      </c>
      <c r="B5836" s="198" t="s">
        <v>5832</v>
      </c>
      <c r="C5836" s="198" t="s">
        <v>1444</v>
      </c>
      <c r="D5836" s="199">
        <v>666.88</v>
      </c>
    </row>
    <row r="5837" spans="1:4" ht="13.5" x14ac:dyDescent="0.25">
      <c r="A5837" s="91">
        <v>94991</v>
      </c>
      <c r="B5837" s="198" t="s">
        <v>5833</v>
      </c>
      <c r="C5837" s="198" t="s">
        <v>1444</v>
      </c>
      <c r="D5837" s="199">
        <v>538.37</v>
      </c>
    </row>
    <row r="5838" spans="1:4" ht="13.5" x14ac:dyDescent="0.25">
      <c r="A5838" s="91">
        <v>94992</v>
      </c>
      <c r="B5838" s="198" t="s">
        <v>5834</v>
      </c>
      <c r="C5838" s="198" t="s">
        <v>348</v>
      </c>
      <c r="D5838" s="199">
        <v>97.32</v>
      </c>
    </row>
    <row r="5839" spans="1:4" ht="13.5" x14ac:dyDescent="0.25">
      <c r="A5839" s="91">
        <v>94993</v>
      </c>
      <c r="B5839" s="198" t="s">
        <v>5835</v>
      </c>
      <c r="C5839" s="198" t="s">
        <v>348</v>
      </c>
      <c r="D5839" s="199">
        <v>89.62</v>
      </c>
    </row>
    <row r="5840" spans="1:4" ht="13.5" x14ac:dyDescent="0.25">
      <c r="A5840" s="91">
        <v>94994</v>
      </c>
      <c r="B5840" s="198" t="s">
        <v>5836</v>
      </c>
      <c r="C5840" s="198" t="s">
        <v>348</v>
      </c>
      <c r="D5840" s="199">
        <v>113.08</v>
      </c>
    </row>
    <row r="5841" spans="1:4" ht="13.5" x14ac:dyDescent="0.25">
      <c r="A5841" s="91">
        <v>94995</v>
      </c>
      <c r="B5841" s="198" t="s">
        <v>5837</v>
      </c>
      <c r="C5841" s="198" t="s">
        <v>348</v>
      </c>
      <c r="D5841" s="199">
        <v>102.8</v>
      </c>
    </row>
    <row r="5842" spans="1:4" ht="13.5" x14ac:dyDescent="0.25">
      <c r="A5842" s="91">
        <v>94996</v>
      </c>
      <c r="B5842" s="198" t="s">
        <v>5838</v>
      </c>
      <c r="C5842" s="198" t="s">
        <v>348</v>
      </c>
      <c r="D5842" s="199">
        <v>126.54</v>
      </c>
    </row>
    <row r="5843" spans="1:4" ht="13.5" x14ac:dyDescent="0.25">
      <c r="A5843" s="91">
        <v>94997</v>
      </c>
      <c r="B5843" s="198" t="s">
        <v>5839</v>
      </c>
      <c r="C5843" s="198" t="s">
        <v>348</v>
      </c>
      <c r="D5843" s="199">
        <v>113.69</v>
      </c>
    </row>
    <row r="5844" spans="1:4" ht="13.5" x14ac:dyDescent="0.25">
      <c r="A5844" s="91">
        <v>94998</v>
      </c>
      <c r="B5844" s="198" t="s">
        <v>5840</v>
      </c>
      <c r="C5844" s="198" t="s">
        <v>348</v>
      </c>
      <c r="D5844" s="199">
        <v>141.26</v>
      </c>
    </row>
    <row r="5845" spans="1:4" ht="13.5" x14ac:dyDescent="0.25">
      <c r="A5845" s="91">
        <v>94999</v>
      </c>
      <c r="B5845" s="198" t="s">
        <v>5841</v>
      </c>
      <c r="C5845" s="198" t="s">
        <v>348</v>
      </c>
      <c r="D5845" s="199">
        <v>125.83</v>
      </c>
    </row>
    <row r="5846" spans="1:4" ht="13.5" x14ac:dyDescent="0.25">
      <c r="A5846" s="91">
        <v>101747</v>
      </c>
      <c r="B5846" s="198" t="s">
        <v>5842</v>
      </c>
      <c r="C5846" s="198" t="s">
        <v>348</v>
      </c>
      <c r="D5846" s="199">
        <v>60.5</v>
      </c>
    </row>
    <row r="5847" spans="1:4" ht="13.5" x14ac:dyDescent="0.25">
      <c r="A5847" s="91">
        <v>101743</v>
      </c>
      <c r="B5847" s="198" t="s">
        <v>5843</v>
      </c>
      <c r="C5847" s="198" t="s">
        <v>348</v>
      </c>
      <c r="D5847" s="199">
        <v>164.34</v>
      </c>
    </row>
    <row r="5848" spans="1:4" ht="13.5" x14ac:dyDescent="0.25">
      <c r="A5848" s="91">
        <v>101744</v>
      </c>
      <c r="B5848" s="198" t="s">
        <v>5844</v>
      </c>
      <c r="C5848" s="198" t="s">
        <v>348</v>
      </c>
      <c r="D5848" s="199">
        <v>131</v>
      </c>
    </row>
    <row r="5849" spans="1:4" ht="13.5" x14ac:dyDescent="0.25">
      <c r="A5849" s="91">
        <v>101745</v>
      </c>
      <c r="B5849" s="198" t="s">
        <v>5845</v>
      </c>
      <c r="C5849" s="198" t="s">
        <v>348</v>
      </c>
      <c r="D5849" s="199">
        <v>160.94</v>
      </c>
    </row>
    <row r="5850" spans="1:4" ht="13.5" x14ac:dyDescent="0.25">
      <c r="A5850" s="91">
        <v>87620</v>
      </c>
      <c r="B5850" s="198" t="s">
        <v>5846</v>
      </c>
      <c r="C5850" s="198" t="s">
        <v>348</v>
      </c>
      <c r="D5850" s="199">
        <v>25.42</v>
      </c>
    </row>
    <row r="5851" spans="1:4" ht="13.5" x14ac:dyDescent="0.25">
      <c r="A5851" s="91">
        <v>87622</v>
      </c>
      <c r="B5851" s="198" t="s">
        <v>5847</v>
      </c>
      <c r="C5851" s="198" t="s">
        <v>348</v>
      </c>
      <c r="D5851" s="199">
        <v>29.26</v>
      </c>
    </row>
    <row r="5852" spans="1:4" ht="13.5" x14ac:dyDescent="0.25">
      <c r="A5852" s="91">
        <v>87623</v>
      </c>
      <c r="B5852" s="198" t="s">
        <v>5848</v>
      </c>
      <c r="C5852" s="198" t="s">
        <v>348</v>
      </c>
      <c r="D5852" s="199">
        <v>57.75</v>
      </c>
    </row>
    <row r="5853" spans="1:4" ht="13.5" x14ac:dyDescent="0.25">
      <c r="A5853" s="91">
        <v>87624</v>
      </c>
      <c r="B5853" s="198" t="s">
        <v>5848</v>
      </c>
      <c r="C5853" s="198" t="s">
        <v>348</v>
      </c>
      <c r="D5853" s="199">
        <v>64.400000000000006</v>
      </c>
    </row>
    <row r="5854" spans="1:4" ht="13.5" x14ac:dyDescent="0.25">
      <c r="A5854" s="91">
        <v>87630</v>
      </c>
      <c r="B5854" s="198" t="s">
        <v>5849</v>
      </c>
      <c r="C5854" s="198" t="s">
        <v>348</v>
      </c>
      <c r="D5854" s="199">
        <v>32.15</v>
      </c>
    </row>
    <row r="5855" spans="1:4" ht="13.5" x14ac:dyDescent="0.25">
      <c r="A5855" s="91">
        <v>87632</v>
      </c>
      <c r="B5855" s="198" t="s">
        <v>5850</v>
      </c>
      <c r="C5855" s="198" t="s">
        <v>348</v>
      </c>
      <c r="D5855" s="199">
        <v>37.49</v>
      </c>
    </row>
    <row r="5856" spans="1:4" ht="13.5" x14ac:dyDescent="0.25">
      <c r="A5856" s="91">
        <v>87633</v>
      </c>
      <c r="B5856" s="198" t="s">
        <v>5851</v>
      </c>
      <c r="C5856" s="198" t="s">
        <v>348</v>
      </c>
      <c r="D5856" s="199">
        <v>77.09</v>
      </c>
    </row>
    <row r="5857" spans="1:4" ht="13.5" x14ac:dyDescent="0.25">
      <c r="A5857" s="91">
        <v>87634</v>
      </c>
      <c r="B5857" s="198" t="s">
        <v>5852</v>
      </c>
      <c r="C5857" s="198" t="s">
        <v>348</v>
      </c>
      <c r="D5857" s="199">
        <v>86.34</v>
      </c>
    </row>
    <row r="5858" spans="1:4" ht="13.5" x14ac:dyDescent="0.25">
      <c r="A5858" s="91">
        <v>87640</v>
      </c>
      <c r="B5858" s="198" t="s">
        <v>5853</v>
      </c>
      <c r="C5858" s="198" t="s">
        <v>348</v>
      </c>
      <c r="D5858" s="199">
        <v>37.68</v>
      </c>
    </row>
    <row r="5859" spans="1:4" ht="13.5" x14ac:dyDescent="0.25">
      <c r="A5859" s="91">
        <v>87642</v>
      </c>
      <c r="B5859" s="198" t="s">
        <v>5854</v>
      </c>
      <c r="C5859" s="198" t="s">
        <v>348</v>
      </c>
      <c r="D5859" s="199">
        <v>44.25</v>
      </c>
    </row>
    <row r="5860" spans="1:4" ht="13.5" x14ac:dyDescent="0.25">
      <c r="A5860" s="91">
        <v>87643</v>
      </c>
      <c r="B5860" s="198" t="s">
        <v>5855</v>
      </c>
      <c r="C5860" s="198" t="s">
        <v>348</v>
      </c>
      <c r="D5860" s="199">
        <v>92.94</v>
      </c>
    </row>
    <row r="5861" spans="1:4" ht="13.5" x14ac:dyDescent="0.25">
      <c r="A5861" s="91">
        <v>87644</v>
      </c>
      <c r="B5861" s="198" t="s">
        <v>5856</v>
      </c>
      <c r="C5861" s="198" t="s">
        <v>348</v>
      </c>
      <c r="D5861" s="199">
        <v>104.32</v>
      </c>
    </row>
    <row r="5862" spans="1:4" ht="13.5" x14ac:dyDescent="0.25">
      <c r="A5862" s="91">
        <v>87680</v>
      </c>
      <c r="B5862" s="198" t="s">
        <v>5857</v>
      </c>
      <c r="C5862" s="198" t="s">
        <v>348</v>
      </c>
      <c r="D5862" s="199">
        <v>33.700000000000003</v>
      </c>
    </row>
    <row r="5863" spans="1:4" ht="13.5" x14ac:dyDescent="0.25">
      <c r="A5863" s="91">
        <v>87682</v>
      </c>
      <c r="B5863" s="198" t="s">
        <v>5858</v>
      </c>
      <c r="C5863" s="198" t="s">
        <v>348</v>
      </c>
      <c r="D5863" s="199">
        <v>40.270000000000003</v>
      </c>
    </row>
    <row r="5864" spans="1:4" ht="13.5" x14ac:dyDescent="0.25">
      <c r="A5864" s="91">
        <v>87683</v>
      </c>
      <c r="B5864" s="198" t="s">
        <v>5859</v>
      </c>
      <c r="C5864" s="198" t="s">
        <v>348</v>
      </c>
      <c r="D5864" s="199">
        <v>88.96</v>
      </c>
    </row>
    <row r="5865" spans="1:4" ht="13.5" x14ac:dyDescent="0.25">
      <c r="A5865" s="91">
        <v>87684</v>
      </c>
      <c r="B5865" s="198" t="s">
        <v>5860</v>
      </c>
      <c r="C5865" s="198" t="s">
        <v>348</v>
      </c>
      <c r="D5865" s="199">
        <v>100.34</v>
      </c>
    </row>
    <row r="5866" spans="1:4" ht="13.5" x14ac:dyDescent="0.25">
      <c r="A5866" s="91">
        <v>87690</v>
      </c>
      <c r="B5866" s="198" t="s">
        <v>5861</v>
      </c>
      <c r="C5866" s="198" t="s">
        <v>348</v>
      </c>
      <c r="D5866" s="199">
        <v>38.619999999999997</v>
      </c>
    </row>
    <row r="5867" spans="1:4" ht="13.5" x14ac:dyDescent="0.25">
      <c r="A5867" s="91">
        <v>87692</v>
      </c>
      <c r="B5867" s="198" t="s">
        <v>5862</v>
      </c>
      <c r="C5867" s="198" t="s">
        <v>348</v>
      </c>
      <c r="D5867" s="199">
        <v>46.14</v>
      </c>
    </row>
    <row r="5868" spans="1:4" ht="13.5" x14ac:dyDescent="0.25">
      <c r="A5868" s="91">
        <v>87693</v>
      </c>
      <c r="B5868" s="198" t="s">
        <v>5863</v>
      </c>
      <c r="C5868" s="198" t="s">
        <v>348</v>
      </c>
      <c r="D5868" s="199">
        <v>101.92</v>
      </c>
    </row>
    <row r="5869" spans="1:4" ht="13.5" x14ac:dyDescent="0.25">
      <c r="A5869" s="91">
        <v>87694</v>
      </c>
      <c r="B5869" s="198" t="s">
        <v>5864</v>
      </c>
      <c r="C5869" s="198" t="s">
        <v>348</v>
      </c>
      <c r="D5869" s="199">
        <v>114.94</v>
      </c>
    </row>
    <row r="5870" spans="1:4" ht="13.5" x14ac:dyDescent="0.25">
      <c r="A5870" s="91">
        <v>87700</v>
      </c>
      <c r="B5870" s="198" t="s">
        <v>5865</v>
      </c>
      <c r="C5870" s="198" t="s">
        <v>348</v>
      </c>
      <c r="D5870" s="199">
        <v>41.62</v>
      </c>
    </row>
    <row r="5871" spans="1:4" ht="13.5" x14ac:dyDescent="0.25">
      <c r="A5871" s="91">
        <v>87702</v>
      </c>
      <c r="B5871" s="198" t="s">
        <v>5866</v>
      </c>
      <c r="C5871" s="198" t="s">
        <v>348</v>
      </c>
      <c r="D5871" s="199">
        <v>49.82</v>
      </c>
    </row>
    <row r="5872" spans="1:4" ht="13.5" x14ac:dyDescent="0.25">
      <c r="A5872" s="91">
        <v>87703</v>
      </c>
      <c r="B5872" s="198" t="s">
        <v>5867</v>
      </c>
      <c r="C5872" s="198" t="s">
        <v>348</v>
      </c>
      <c r="D5872" s="199">
        <v>110.55</v>
      </c>
    </row>
    <row r="5873" spans="1:4" ht="13.5" x14ac:dyDescent="0.25">
      <c r="A5873" s="91">
        <v>87704</v>
      </c>
      <c r="B5873" s="198" t="s">
        <v>5868</v>
      </c>
      <c r="C5873" s="198" t="s">
        <v>348</v>
      </c>
      <c r="D5873" s="199">
        <v>124.74</v>
      </c>
    </row>
    <row r="5874" spans="1:4" ht="13.5" x14ac:dyDescent="0.25">
      <c r="A5874" s="91">
        <v>87735</v>
      </c>
      <c r="B5874" s="198" t="s">
        <v>5869</v>
      </c>
      <c r="C5874" s="198" t="s">
        <v>348</v>
      </c>
      <c r="D5874" s="199">
        <v>37.380000000000003</v>
      </c>
    </row>
    <row r="5875" spans="1:4" ht="13.5" x14ac:dyDescent="0.25">
      <c r="A5875" s="91">
        <v>87737</v>
      </c>
      <c r="B5875" s="198" t="s">
        <v>5870</v>
      </c>
      <c r="C5875" s="198" t="s">
        <v>348</v>
      </c>
      <c r="D5875" s="199">
        <v>41.22</v>
      </c>
    </row>
    <row r="5876" spans="1:4" ht="13.5" x14ac:dyDescent="0.25">
      <c r="A5876" s="91">
        <v>87738</v>
      </c>
      <c r="B5876" s="198" t="s">
        <v>5871</v>
      </c>
      <c r="C5876" s="198" t="s">
        <v>348</v>
      </c>
      <c r="D5876" s="199">
        <v>69.709999999999994</v>
      </c>
    </row>
    <row r="5877" spans="1:4" ht="13.5" x14ac:dyDescent="0.25">
      <c r="A5877" s="91">
        <v>87739</v>
      </c>
      <c r="B5877" s="198" t="s">
        <v>5872</v>
      </c>
      <c r="C5877" s="198" t="s">
        <v>348</v>
      </c>
      <c r="D5877" s="199">
        <v>76.36</v>
      </c>
    </row>
    <row r="5878" spans="1:4" ht="13.5" x14ac:dyDescent="0.25">
      <c r="A5878" s="91">
        <v>87745</v>
      </c>
      <c r="B5878" s="198" t="s">
        <v>5873</v>
      </c>
      <c r="C5878" s="198" t="s">
        <v>348</v>
      </c>
      <c r="D5878" s="199">
        <v>44.12</v>
      </c>
    </row>
    <row r="5879" spans="1:4" ht="13.5" x14ac:dyDescent="0.25">
      <c r="A5879" s="91">
        <v>87747</v>
      </c>
      <c r="B5879" s="198" t="s">
        <v>5874</v>
      </c>
      <c r="C5879" s="198" t="s">
        <v>348</v>
      </c>
      <c r="D5879" s="199">
        <v>49.46</v>
      </c>
    </row>
    <row r="5880" spans="1:4" ht="13.5" x14ac:dyDescent="0.25">
      <c r="A5880" s="91">
        <v>87748</v>
      </c>
      <c r="B5880" s="198" t="s">
        <v>5875</v>
      </c>
      <c r="C5880" s="198" t="s">
        <v>348</v>
      </c>
      <c r="D5880" s="199">
        <v>89.06</v>
      </c>
    </row>
    <row r="5881" spans="1:4" ht="13.5" x14ac:dyDescent="0.25">
      <c r="A5881" s="91">
        <v>87749</v>
      </c>
      <c r="B5881" s="198" t="s">
        <v>5876</v>
      </c>
      <c r="C5881" s="198" t="s">
        <v>348</v>
      </c>
      <c r="D5881" s="199">
        <v>98.31</v>
      </c>
    </row>
    <row r="5882" spans="1:4" ht="13.5" x14ac:dyDescent="0.25">
      <c r="A5882" s="91">
        <v>87755</v>
      </c>
      <c r="B5882" s="198" t="s">
        <v>5877</v>
      </c>
      <c r="C5882" s="198" t="s">
        <v>348</v>
      </c>
      <c r="D5882" s="199">
        <v>42.37</v>
      </c>
    </row>
    <row r="5883" spans="1:4" ht="13.5" x14ac:dyDescent="0.25">
      <c r="A5883" s="91">
        <v>87757</v>
      </c>
      <c r="B5883" s="198" t="s">
        <v>5878</v>
      </c>
      <c r="C5883" s="198" t="s">
        <v>348</v>
      </c>
      <c r="D5883" s="199">
        <v>47.71</v>
      </c>
    </row>
    <row r="5884" spans="1:4" ht="13.5" x14ac:dyDescent="0.25">
      <c r="A5884" s="91">
        <v>87758</v>
      </c>
      <c r="B5884" s="198" t="s">
        <v>5879</v>
      </c>
      <c r="C5884" s="198" t="s">
        <v>348</v>
      </c>
      <c r="D5884" s="199">
        <v>87.31</v>
      </c>
    </row>
    <row r="5885" spans="1:4" ht="13.5" x14ac:dyDescent="0.25">
      <c r="A5885" s="91">
        <v>87759</v>
      </c>
      <c r="B5885" s="198" t="s">
        <v>5880</v>
      </c>
      <c r="C5885" s="198" t="s">
        <v>348</v>
      </c>
      <c r="D5885" s="199">
        <v>96.56</v>
      </c>
    </row>
    <row r="5886" spans="1:4" ht="13.5" x14ac:dyDescent="0.25">
      <c r="A5886" s="91">
        <v>87765</v>
      </c>
      <c r="B5886" s="198" t="s">
        <v>5881</v>
      </c>
      <c r="C5886" s="198" t="s">
        <v>348</v>
      </c>
      <c r="D5886" s="199">
        <v>47.94</v>
      </c>
    </row>
    <row r="5887" spans="1:4" ht="13.5" x14ac:dyDescent="0.25">
      <c r="A5887" s="91">
        <v>87767</v>
      </c>
      <c r="B5887" s="198" t="s">
        <v>5882</v>
      </c>
      <c r="C5887" s="198" t="s">
        <v>348</v>
      </c>
      <c r="D5887" s="199">
        <v>54.51</v>
      </c>
    </row>
    <row r="5888" spans="1:4" ht="13.5" x14ac:dyDescent="0.25">
      <c r="A5888" s="91">
        <v>87768</v>
      </c>
      <c r="B5888" s="198" t="s">
        <v>5883</v>
      </c>
      <c r="C5888" s="198" t="s">
        <v>348</v>
      </c>
      <c r="D5888" s="199">
        <v>103.2</v>
      </c>
    </row>
    <row r="5889" spans="1:4" ht="13.5" x14ac:dyDescent="0.25">
      <c r="A5889" s="91">
        <v>87769</v>
      </c>
      <c r="B5889" s="198" t="s">
        <v>5884</v>
      </c>
      <c r="C5889" s="198" t="s">
        <v>348</v>
      </c>
      <c r="D5889" s="199">
        <v>114.58</v>
      </c>
    </row>
    <row r="5890" spans="1:4" ht="13.5" x14ac:dyDescent="0.25">
      <c r="A5890" s="91">
        <v>88470</v>
      </c>
      <c r="B5890" s="198" t="s">
        <v>5885</v>
      </c>
      <c r="C5890" s="198" t="s">
        <v>348</v>
      </c>
      <c r="D5890" s="199">
        <v>18.04</v>
      </c>
    </row>
    <row r="5891" spans="1:4" ht="13.5" x14ac:dyDescent="0.25">
      <c r="A5891" s="91">
        <v>88471</v>
      </c>
      <c r="B5891" s="198" t="s">
        <v>5886</v>
      </c>
      <c r="C5891" s="198" t="s">
        <v>348</v>
      </c>
      <c r="D5891" s="199">
        <v>22.72</v>
      </c>
    </row>
    <row r="5892" spans="1:4" ht="13.5" x14ac:dyDescent="0.25">
      <c r="A5892" s="91">
        <v>88472</v>
      </c>
      <c r="B5892" s="198" t="s">
        <v>5887</v>
      </c>
      <c r="C5892" s="198" t="s">
        <v>348</v>
      </c>
      <c r="D5892" s="199">
        <v>26.43</v>
      </c>
    </row>
    <row r="5893" spans="1:4" ht="13.5" x14ac:dyDescent="0.25">
      <c r="A5893" s="91">
        <v>88476</v>
      </c>
      <c r="B5893" s="198" t="s">
        <v>5888</v>
      </c>
      <c r="C5893" s="198" t="s">
        <v>348</v>
      </c>
      <c r="D5893" s="199">
        <v>15.53</v>
      </c>
    </row>
    <row r="5894" spans="1:4" ht="13.5" x14ac:dyDescent="0.25">
      <c r="A5894" s="91">
        <v>88477</v>
      </c>
      <c r="B5894" s="198" t="s">
        <v>5889</v>
      </c>
      <c r="C5894" s="198" t="s">
        <v>348</v>
      </c>
      <c r="D5894" s="199">
        <v>21.48</v>
      </c>
    </row>
    <row r="5895" spans="1:4" ht="13.5" x14ac:dyDescent="0.25">
      <c r="A5895" s="91">
        <v>88478</v>
      </c>
      <c r="B5895" s="198" t="s">
        <v>5890</v>
      </c>
      <c r="C5895" s="198" t="s">
        <v>348</v>
      </c>
      <c r="D5895" s="199">
        <v>26.39</v>
      </c>
    </row>
    <row r="5896" spans="1:4" ht="13.5" x14ac:dyDescent="0.25">
      <c r="A5896" s="91">
        <v>90930</v>
      </c>
      <c r="B5896" s="198" t="s">
        <v>5891</v>
      </c>
      <c r="C5896" s="198" t="s">
        <v>348</v>
      </c>
      <c r="D5896" s="199">
        <v>70.569999999999993</v>
      </c>
    </row>
    <row r="5897" spans="1:4" ht="13.5" x14ac:dyDescent="0.25">
      <c r="A5897" s="91">
        <v>90932</v>
      </c>
      <c r="B5897" s="198" t="s">
        <v>5892</v>
      </c>
      <c r="C5897" s="198" t="s">
        <v>348</v>
      </c>
      <c r="D5897" s="199">
        <v>78.09</v>
      </c>
    </row>
    <row r="5898" spans="1:4" ht="13.5" x14ac:dyDescent="0.25">
      <c r="A5898" s="91">
        <v>90933</v>
      </c>
      <c r="B5898" s="198" t="s">
        <v>5893</v>
      </c>
      <c r="C5898" s="198" t="s">
        <v>348</v>
      </c>
      <c r="D5898" s="199">
        <v>133.87</v>
      </c>
    </row>
    <row r="5899" spans="1:4" ht="13.5" x14ac:dyDescent="0.25">
      <c r="A5899" s="91">
        <v>90934</v>
      </c>
      <c r="B5899" s="198" t="s">
        <v>5894</v>
      </c>
      <c r="C5899" s="198" t="s">
        <v>348</v>
      </c>
      <c r="D5899" s="199">
        <v>146.88999999999999</v>
      </c>
    </row>
    <row r="5900" spans="1:4" ht="13.5" x14ac:dyDescent="0.25">
      <c r="A5900" s="91">
        <v>90940</v>
      </c>
      <c r="B5900" s="198" t="s">
        <v>5895</v>
      </c>
      <c r="C5900" s="198" t="s">
        <v>348</v>
      </c>
      <c r="D5900" s="199">
        <v>74.849999999999994</v>
      </c>
    </row>
    <row r="5901" spans="1:4" ht="13.5" x14ac:dyDescent="0.25">
      <c r="A5901" s="91">
        <v>90942</v>
      </c>
      <c r="B5901" s="198" t="s">
        <v>5896</v>
      </c>
      <c r="C5901" s="198" t="s">
        <v>348</v>
      </c>
      <c r="D5901" s="199">
        <v>83.05</v>
      </c>
    </row>
    <row r="5902" spans="1:4" ht="13.5" x14ac:dyDescent="0.25">
      <c r="A5902" s="91">
        <v>90943</v>
      </c>
      <c r="B5902" s="198" t="s">
        <v>5897</v>
      </c>
      <c r="C5902" s="198" t="s">
        <v>348</v>
      </c>
      <c r="D5902" s="199">
        <v>143.78</v>
      </c>
    </row>
    <row r="5903" spans="1:4" ht="13.5" x14ac:dyDescent="0.25">
      <c r="A5903" s="91">
        <v>90944</v>
      </c>
      <c r="B5903" s="198" t="s">
        <v>5898</v>
      </c>
      <c r="C5903" s="198" t="s">
        <v>348</v>
      </c>
      <c r="D5903" s="199">
        <v>157.97</v>
      </c>
    </row>
    <row r="5904" spans="1:4" ht="13.5" x14ac:dyDescent="0.25">
      <c r="A5904" s="91">
        <v>90950</v>
      </c>
      <c r="B5904" s="198" t="s">
        <v>5899</v>
      </c>
      <c r="C5904" s="198" t="s">
        <v>348</v>
      </c>
      <c r="D5904" s="199">
        <v>82.7</v>
      </c>
    </row>
    <row r="5905" spans="1:4" ht="13.5" x14ac:dyDescent="0.25">
      <c r="A5905" s="91">
        <v>90952</v>
      </c>
      <c r="B5905" s="198" t="s">
        <v>5900</v>
      </c>
      <c r="C5905" s="198" t="s">
        <v>348</v>
      </c>
      <c r="D5905" s="199">
        <v>92.12</v>
      </c>
    </row>
    <row r="5906" spans="1:4" ht="13.5" x14ac:dyDescent="0.25">
      <c r="A5906" s="91">
        <v>90953</v>
      </c>
      <c r="B5906" s="198" t="s">
        <v>5901</v>
      </c>
      <c r="C5906" s="198" t="s">
        <v>348</v>
      </c>
      <c r="D5906" s="199">
        <v>161.96</v>
      </c>
    </row>
    <row r="5907" spans="1:4" ht="13.5" x14ac:dyDescent="0.25">
      <c r="A5907" s="91">
        <v>90954</v>
      </c>
      <c r="B5907" s="198" t="s">
        <v>5902</v>
      </c>
      <c r="C5907" s="198" t="s">
        <v>348</v>
      </c>
      <c r="D5907" s="199">
        <v>178.26</v>
      </c>
    </row>
    <row r="5908" spans="1:4" ht="13.5" x14ac:dyDescent="0.25">
      <c r="A5908" s="91">
        <v>94438</v>
      </c>
      <c r="B5908" s="198" t="s">
        <v>5903</v>
      </c>
      <c r="C5908" s="198" t="s">
        <v>348</v>
      </c>
      <c r="D5908" s="199">
        <v>36.18</v>
      </c>
    </row>
    <row r="5909" spans="1:4" ht="13.5" x14ac:dyDescent="0.25">
      <c r="A5909" s="91">
        <v>94439</v>
      </c>
      <c r="B5909" s="198" t="s">
        <v>7177</v>
      </c>
      <c r="C5909" s="198" t="s">
        <v>348</v>
      </c>
      <c r="D5909" s="199">
        <v>40.619999999999997</v>
      </c>
    </row>
    <row r="5910" spans="1:4" ht="13.5" x14ac:dyDescent="0.25">
      <c r="A5910" s="91">
        <v>94779</v>
      </c>
      <c r="B5910" s="198" t="s">
        <v>5904</v>
      </c>
      <c r="C5910" s="198" t="s">
        <v>348</v>
      </c>
      <c r="D5910" s="199">
        <v>34.630000000000003</v>
      </c>
    </row>
    <row r="5911" spans="1:4" ht="13.5" x14ac:dyDescent="0.25">
      <c r="A5911" s="91">
        <v>94782</v>
      </c>
      <c r="B5911" s="198" t="s">
        <v>7178</v>
      </c>
      <c r="C5911" s="198" t="s">
        <v>348</v>
      </c>
      <c r="D5911" s="199">
        <v>39.549999999999997</v>
      </c>
    </row>
    <row r="5912" spans="1:4" ht="13.5" x14ac:dyDescent="0.25">
      <c r="A5912" s="91">
        <v>102803</v>
      </c>
      <c r="B5912" s="198" t="s">
        <v>5905</v>
      </c>
      <c r="C5912" s="198" t="s">
        <v>348</v>
      </c>
      <c r="D5912" s="199">
        <v>2.25</v>
      </c>
    </row>
    <row r="5913" spans="1:4" ht="13.5" x14ac:dyDescent="0.25">
      <c r="A5913" s="91">
        <v>101742</v>
      </c>
      <c r="B5913" s="198" t="s">
        <v>5906</v>
      </c>
      <c r="C5913" s="198" t="s">
        <v>76</v>
      </c>
      <c r="D5913" s="199">
        <v>50.72</v>
      </c>
    </row>
    <row r="5914" spans="1:4" ht="13.5" x14ac:dyDescent="0.25">
      <c r="A5914" s="91">
        <v>87871</v>
      </c>
      <c r="B5914" s="198" t="s">
        <v>5907</v>
      </c>
      <c r="C5914" s="198" t="s">
        <v>348</v>
      </c>
      <c r="D5914" s="199">
        <v>13</v>
      </c>
    </row>
    <row r="5915" spans="1:4" ht="13.5" x14ac:dyDescent="0.25">
      <c r="A5915" s="91">
        <v>87872</v>
      </c>
      <c r="B5915" s="198" t="s">
        <v>5908</v>
      </c>
      <c r="C5915" s="198" t="s">
        <v>348</v>
      </c>
      <c r="D5915" s="199">
        <v>12.23</v>
      </c>
    </row>
    <row r="5916" spans="1:4" ht="13.5" x14ac:dyDescent="0.25">
      <c r="A5916" s="91">
        <v>87873</v>
      </c>
      <c r="B5916" s="198" t="s">
        <v>5909</v>
      </c>
      <c r="C5916" s="198" t="s">
        <v>348</v>
      </c>
      <c r="D5916" s="199">
        <v>5.66</v>
      </c>
    </row>
    <row r="5917" spans="1:4" ht="13.5" x14ac:dyDescent="0.25">
      <c r="A5917" s="91">
        <v>87874</v>
      </c>
      <c r="B5917" s="198" t="s">
        <v>5910</v>
      </c>
      <c r="C5917" s="198" t="s">
        <v>348</v>
      </c>
      <c r="D5917" s="199">
        <v>5.49</v>
      </c>
    </row>
    <row r="5918" spans="1:4" ht="13.5" x14ac:dyDescent="0.25">
      <c r="A5918" s="91">
        <v>87876</v>
      </c>
      <c r="B5918" s="198" t="s">
        <v>5911</v>
      </c>
      <c r="C5918" s="198" t="s">
        <v>348</v>
      </c>
      <c r="D5918" s="199">
        <v>7.62</v>
      </c>
    </row>
    <row r="5919" spans="1:4" ht="13.5" x14ac:dyDescent="0.25">
      <c r="A5919" s="91">
        <v>87877</v>
      </c>
      <c r="B5919" s="198" t="s">
        <v>5912</v>
      </c>
      <c r="C5919" s="198" t="s">
        <v>348</v>
      </c>
      <c r="D5919" s="199">
        <v>7.24</v>
      </c>
    </row>
    <row r="5920" spans="1:4" ht="13.5" x14ac:dyDescent="0.25">
      <c r="A5920" s="91">
        <v>87878</v>
      </c>
      <c r="B5920" s="198" t="s">
        <v>5913</v>
      </c>
      <c r="C5920" s="198" t="s">
        <v>348</v>
      </c>
      <c r="D5920" s="199">
        <v>4.3099999999999996</v>
      </c>
    </row>
    <row r="5921" spans="1:4" ht="13.5" x14ac:dyDescent="0.25">
      <c r="A5921" s="91">
        <v>87879</v>
      </c>
      <c r="B5921" s="198" t="s">
        <v>5914</v>
      </c>
      <c r="C5921" s="198" t="s">
        <v>348</v>
      </c>
      <c r="D5921" s="199">
        <v>3.74</v>
      </c>
    </row>
    <row r="5922" spans="1:4" ht="13.5" x14ac:dyDescent="0.25">
      <c r="A5922" s="91">
        <v>87881</v>
      </c>
      <c r="B5922" s="198" t="s">
        <v>5915</v>
      </c>
      <c r="C5922" s="198" t="s">
        <v>348</v>
      </c>
      <c r="D5922" s="199">
        <v>5.54</v>
      </c>
    </row>
    <row r="5923" spans="1:4" ht="13.5" x14ac:dyDescent="0.25">
      <c r="A5923" s="91">
        <v>87882</v>
      </c>
      <c r="B5923" s="198" t="s">
        <v>5916</v>
      </c>
      <c r="C5923" s="198" t="s">
        <v>348</v>
      </c>
      <c r="D5923" s="199">
        <v>5.37</v>
      </c>
    </row>
    <row r="5924" spans="1:4" ht="13.5" x14ac:dyDescent="0.25">
      <c r="A5924" s="91">
        <v>87884</v>
      </c>
      <c r="B5924" s="198" t="s">
        <v>5917</v>
      </c>
      <c r="C5924" s="198" t="s">
        <v>348</v>
      </c>
      <c r="D5924" s="199">
        <v>7.5</v>
      </c>
    </row>
    <row r="5925" spans="1:4" ht="13.5" x14ac:dyDescent="0.25">
      <c r="A5925" s="91">
        <v>87885</v>
      </c>
      <c r="B5925" s="198" t="s">
        <v>5918</v>
      </c>
      <c r="C5925" s="198" t="s">
        <v>348</v>
      </c>
      <c r="D5925" s="199">
        <v>7.12</v>
      </c>
    </row>
    <row r="5926" spans="1:4" ht="13.5" x14ac:dyDescent="0.25">
      <c r="A5926" s="91">
        <v>87886</v>
      </c>
      <c r="B5926" s="198" t="s">
        <v>5919</v>
      </c>
      <c r="C5926" s="198" t="s">
        <v>348</v>
      </c>
      <c r="D5926" s="199">
        <v>20.18</v>
      </c>
    </row>
    <row r="5927" spans="1:4" ht="13.5" x14ac:dyDescent="0.25">
      <c r="A5927" s="91">
        <v>87887</v>
      </c>
      <c r="B5927" s="198" t="s">
        <v>5920</v>
      </c>
      <c r="C5927" s="198" t="s">
        <v>348</v>
      </c>
      <c r="D5927" s="199">
        <v>19.41</v>
      </c>
    </row>
    <row r="5928" spans="1:4" ht="13.5" x14ac:dyDescent="0.25">
      <c r="A5928" s="91">
        <v>87888</v>
      </c>
      <c r="B5928" s="198" t="s">
        <v>5921</v>
      </c>
      <c r="C5928" s="198" t="s">
        <v>348</v>
      </c>
      <c r="D5928" s="199">
        <v>7.18</v>
      </c>
    </row>
    <row r="5929" spans="1:4" ht="13.5" x14ac:dyDescent="0.25">
      <c r="A5929" s="91">
        <v>87889</v>
      </c>
      <c r="B5929" s="198" t="s">
        <v>5922</v>
      </c>
      <c r="C5929" s="198" t="s">
        <v>348</v>
      </c>
      <c r="D5929" s="199">
        <v>7.01</v>
      </c>
    </row>
    <row r="5930" spans="1:4" ht="13.5" x14ac:dyDescent="0.25">
      <c r="A5930" s="91">
        <v>87891</v>
      </c>
      <c r="B5930" s="198" t="s">
        <v>5923</v>
      </c>
      <c r="C5930" s="198" t="s">
        <v>348</v>
      </c>
      <c r="D5930" s="199">
        <v>9.14</v>
      </c>
    </row>
    <row r="5931" spans="1:4" ht="13.5" x14ac:dyDescent="0.25">
      <c r="A5931" s="91">
        <v>87892</v>
      </c>
      <c r="B5931" s="198" t="s">
        <v>5924</v>
      </c>
      <c r="C5931" s="198" t="s">
        <v>348</v>
      </c>
      <c r="D5931" s="199">
        <v>8.76</v>
      </c>
    </row>
    <row r="5932" spans="1:4" ht="13.5" x14ac:dyDescent="0.25">
      <c r="A5932" s="91">
        <v>87893</v>
      </c>
      <c r="B5932" s="198" t="s">
        <v>5925</v>
      </c>
      <c r="C5932" s="198" t="s">
        <v>348</v>
      </c>
      <c r="D5932" s="199">
        <v>6.95</v>
      </c>
    </row>
    <row r="5933" spans="1:4" ht="13.5" x14ac:dyDescent="0.25">
      <c r="A5933" s="91">
        <v>87894</v>
      </c>
      <c r="B5933" s="198" t="s">
        <v>5926</v>
      </c>
      <c r="C5933" s="198" t="s">
        <v>348</v>
      </c>
      <c r="D5933" s="199">
        <v>6.38</v>
      </c>
    </row>
    <row r="5934" spans="1:4" ht="13.5" x14ac:dyDescent="0.25">
      <c r="A5934" s="91">
        <v>87896</v>
      </c>
      <c r="B5934" s="198" t="s">
        <v>5927</v>
      </c>
      <c r="C5934" s="198" t="s">
        <v>348</v>
      </c>
      <c r="D5934" s="199">
        <v>6.23</v>
      </c>
    </row>
    <row r="5935" spans="1:4" ht="13.5" x14ac:dyDescent="0.25">
      <c r="A5935" s="91">
        <v>87897</v>
      </c>
      <c r="B5935" s="198" t="s">
        <v>5928</v>
      </c>
      <c r="C5935" s="198" t="s">
        <v>348</v>
      </c>
      <c r="D5935" s="199">
        <v>5.66</v>
      </c>
    </row>
    <row r="5936" spans="1:4" ht="13.5" x14ac:dyDescent="0.25">
      <c r="A5936" s="91">
        <v>87899</v>
      </c>
      <c r="B5936" s="198" t="s">
        <v>5929</v>
      </c>
      <c r="C5936" s="198" t="s">
        <v>348</v>
      </c>
      <c r="D5936" s="199">
        <v>8.52</v>
      </c>
    </row>
    <row r="5937" spans="1:4" ht="13.5" x14ac:dyDescent="0.25">
      <c r="A5937" s="91">
        <v>87900</v>
      </c>
      <c r="B5937" s="198" t="s">
        <v>5930</v>
      </c>
      <c r="C5937" s="198" t="s">
        <v>348</v>
      </c>
      <c r="D5937" s="199">
        <v>8.35</v>
      </c>
    </row>
    <row r="5938" spans="1:4" ht="13.5" x14ac:dyDescent="0.25">
      <c r="A5938" s="91">
        <v>87902</v>
      </c>
      <c r="B5938" s="198" t="s">
        <v>5931</v>
      </c>
      <c r="C5938" s="198" t="s">
        <v>348</v>
      </c>
      <c r="D5938" s="199">
        <v>10.48</v>
      </c>
    </row>
    <row r="5939" spans="1:4" ht="13.5" x14ac:dyDescent="0.25">
      <c r="A5939" s="91">
        <v>87903</v>
      </c>
      <c r="B5939" s="198" t="s">
        <v>5932</v>
      </c>
      <c r="C5939" s="198" t="s">
        <v>348</v>
      </c>
      <c r="D5939" s="199">
        <v>10.1</v>
      </c>
    </row>
    <row r="5940" spans="1:4" ht="13.5" x14ac:dyDescent="0.25">
      <c r="A5940" s="91">
        <v>87904</v>
      </c>
      <c r="B5940" s="198" t="s">
        <v>5933</v>
      </c>
      <c r="C5940" s="198" t="s">
        <v>348</v>
      </c>
      <c r="D5940" s="199">
        <v>9.17</v>
      </c>
    </row>
    <row r="5941" spans="1:4" ht="13.5" x14ac:dyDescent="0.25">
      <c r="A5941" s="91">
        <v>87905</v>
      </c>
      <c r="B5941" s="198" t="s">
        <v>5934</v>
      </c>
      <c r="C5941" s="198" t="s">
        <v>348</v>
      </c>
      <c r="D5941" s="199">
        <v>8.6</v>
      </c>
    </row>
    <row r="5942" spans="1:4" ht="13.5" x14ac:dyDescent="0.25">
      <c r="A5942" s="91">
        <v>87907</v>
      </c>
      <c r="B5942" s="198" t="s">
        <v>5935</v>
      </c>
      <c r="C5942" s="198" t="s">
        <v>348</v>
      </c>
      <c r="D5942" s="199">
        <v>8.16</v>
      </c>
    </row>
    <row r="5943" spans="1:4" ht="13.5" x14ac:dyDescent="0.25">
      <c r="A5943" s="91">
        <v>87908</v>
      </c>
      <c r="B5943" s="198" t="s">
        <v>5936</v>
      </c>
      <c r="C5943" s="198" t="s">
        <v>348</v>
      </c>
      <c r="D5943" s="199">
        <v>7.59</v>
      </c>
    </row>
    <row r="5944" spans="1:4" ht="13.5" x14ac:dyDescent="0.25">
      <c r="A5944" s="91">
        <v>87910</v>
      </c>
      <c r="B5944" s="198" t="s">
        <v>5937</v>
      </c>
      <c r="C5944" s="198" t="s">
        <v>348</v>
      </c>
      <c r="D5944" s="199">
        <v>19.91</v>
      </c>
    </row>
    <row r="5945" spans="1:4" ht="13.5" x14ac:dyDescent="0.25">
      <c r="A5945" s="91">
        <v>87911</v>
      </c>
      <c r="B5945" s="198" t="s">
        <v>5938</v>
      </c>
      <c r="C5945" s="198" t="s">
        <v>348</v>
      </c>
      <c r="D5945" s="199">
        <v>19.14</v>
      </c>
    </row>
    <row r="5946" spans="1:4" ht="13.5" x14ac:dyDescent="0.25">
      <c r="A5946" s="91">
        <v>87411</v>
      </c>
      <c r="B5946" s="198" t="s">
        <v>5939</v>
      </c>
      <c r="C5946" s="198" t="s">
        <v>348</v>
      </c>
      <c r="D5946" s="199">
        <v>13.3</v>
      </c>
    </row>
    <row r="5947" spans="1:4" ht="13.5" x14ac:dyDescent="0.25">
      <c r="A5947" s="91">
        <v>87412</v>
      </c>
      <c r="B5947" s="198" t="s">
        <v>5940</v>
      </c>
      <c r="C5947" s="198" t="s">
        <v>348</v>
      </c>
      <c r="D5947" s="199">
        <v>20.62</v>
      </c>
    </row>
    <row r="5948" spans="1:4" ht="13.5" x14ac:dyDescent="0.25">
      <c r="A5948" s="91">
        <v>87413</v>
      </c>
      <c r="B5948" s="198" t="s">
        <v>5941</v>
      </c>
      <c r="C5948" s="198" t="s">
        <v>348</v>
      </c>
      <c r="D5948" s="199">
        <v>24.8</v>
      </c>
    </row>
    <row r="5949" spans="1:4" ht="13.5" x14ac:dyDescent="0.25">
      <c r="A5949" s="91">
        <v>87414</v>
      </c>
      <c r="B5949" s="198" t="s">
        <v>5942</v>
      </c>
      <c r="C5949" s="198" t="s">
        <v>348</v>
      </c>
      <c r="D5949" s="199">
        <v>18.62</v>
      </c>
    </row>
    <row r="5950" spans="1:4" ht="13.5" x14ac:dyDescent="0.25">
      <c r="A5950" s="91">
        <v>87415</v>
      </c>
      <c r="B5950" s="198" t="s">
        <v>5943</v>
      </c>
      <c r="C5950" s="198" t="s">
        <v>348</v>
      </c>
      <c r="D5950" s="199">
        <v>25.74</v>
      </c>
    </row>
    <row r="5951" spans="1:4" ht="13.5" x14ac:dyDescent="0.25">
      <c r="A5951" s="91">
        <v>87416</v>
      </c>
      <c r="B5951" s="198" t="s">
        <v>5944</v>
      </c>
      <c r="C5951" s="198" t="s">
        <v>348</v>
      </c>
      <c r="D5951" s="199">
        <v>30.19</v>
      </c>
    </row>
    <row r="5952" spans="1:4" ht="13.5" x14ac:dyDescent="0.25">
      <c r="A5952" s="91">
        <v>87417</v>
      </c>
      <c r="B5952" s="198" t="s">
        <v>5945</v>
      </c>
      <c r="C5952" s="198" t="s">
        <v>348</v>
      </c>
      <c r="D5952" s="199">
        <v>14.32</v>
      </c>
    </row>
    <row r="5953" spans="1:4" ht="13.5" x14ac:dyDescent="0.25">
      <c r="A5953" s="91">
        <v>87418</v>
      </c>
      <c r="B5953" s="198" t="s">
        <v>5946</v>
      </c>
      <c r="C5953" s="198" t="s">
        <v>348</v>
      </c>
      <c r="D5953" s="199">
        <v>14.87</v>
      </c>
    </row>
    <row r="5954" spans="1:4" ht="13.5" x14ac:dyDescent="0.25">
      <c r="A5954" s="91">
        <v>87419</v>
      </c>
      <c r="B5954" s="198" t="s">
        <v>5947</v>
      </c>
      <c r="C5954" s="198" t="s">
        <v>348</v>
      </c>
      <c r="D5954" s="199">
        <v>16.45</v>
      </c>
    </row>
    <row r="5955" spans="1:4" ht="13.5" x14ac:dyDescent="0.25">
      <c r="A5955" s="91">
        <v>87420</v>
      </c>
      <c r="B5955" s="198" t="s">
        <v>5948</v>
      </c>
      <c r="C5955" s="198" t="s">
        <v>348</v>
      </c>
      <c r="D5955" s="199">
        <v>20.46</v>
      </c>
    </row>
    <row r="5956" spans="1:4" ht="13.5" x14ac:dyDescent="0.25">
      <c r="A5956" s="91">
        <v>87421</v>
      </c>
      <c r="B5956" s="198" t="s">
        <v>5949</v>
      </c>
      <c r="C5956" s="198" t="s">
        <v>348</v>
      </c>
      <c r="D5956" s="199">
        <v>21.01</v>
      </c>
    </row>
    <row r="5957" spans="1:4" ht="13.5" x14ac:dyDescent="0.25">
      <c r="A5957" s="91">
        <v>87422</v>
      </c>
      <c r="B5957" s="198" t="s">
        <v>5950</v>
      </c>
      <c r="C5957" s="198" t="s">
        <v>348</v>
      </c>
      <c r="D5957" s="199">
        <v>22.59</v>
      </c>
    </row>
    <row r="5958" spans="1:4" ht="13.5" x14ac:dyDescent="0.25">
      <c r="A5958" s="91">
        <v>87423</v>
      </c>
      <c r="B5958" s="198" t="s">
        <v>5951</v>
      </c>
      <c r="C5958" s="198" t="s">
        <v>348</v>
      </c>
      <c r="D5958" s="199">
        <v>29.37</v>
      </c>
    </row>
    <row r="5959" spans="1:4" ht="13.5" x14ac:dyDescent="0.25">
      <c r="A5959" s="91">
        <v>87424</v>
      </c>
      <c r="B5959" s="198" t="s">
        <v>5952</v>
      </c>
      <c r="C5959" s="198" t="s">
        <v>348</v>
      </c>
      <c r="D5959" s="199">
        <v>30.19</v>
      </c>
    </row>
    <row r="5960" spans="1:4" ht="13.5" x14ac:dyDescent="0.25">
      <c r="A5960" s="91">
        <v>87425</v>
      </c>
      <c r="B5960" s="198" t="s">
        <v>5953</v>
      </c>
      <c r="C5960" s="198" t="s">
        <v>348</v>
      </c>
      <c r="D5960" s="199">
        <v>31.49</v>
      </c>
    </row>
    <row r="5961" spans="1:4" ht="13.5" x14ac:dyDescent="0.25">
      <c r="A5961" s="91">
        <v>87426</v>
      </c>
      <c r="B5961" s="198" t="s">
        <v>5954</v>
      </c>
      <c r="C5961" s="198" t="s">
        <v>348</v>
      </c>
      <c r="D5961" s="199">
        <v>33.61</v>
      </c>
    </row>
    <row r="5962" spans="1:4" ht="13.5" x14ac:dyDescent="0.25">
      <c r="A5962" s="91">
        <v>87427</v>
      </c>
      <c r="B5962" s="198" t="s">
        <v>5955</v>
      </c>
      <c r="C5962" s="198" t="s">
        <v>348</v>
      </c>
      <c r="D5962" s="199">
        <v>34.43</v>
      </c>
    </row>
    <row r="5963" spans="1:4" ht="13.5" x14ac:dyDescent="0.25">
      <c r="A5963" s="91">
        <v>87428</v>
      </c>
      <c r="B5963" s="198" t="s">
        <v>5956</v>
      </c>
      <c r="C5963" s="198" t="s">
        <v>348</v>
      </c>
      <c r="D5963" s="199">
        <v>35.729999999999997</v>
      </c>
    </row>
    <row r="5964" spans="1:4" ht="13.5" x14ac:dyDescent="0.25">
      <c r="A5964" s="91">
        <v>87429</v>
      </c>
      <c r="B5964" s="198" t="s">
        <v>5957</v>
      </c>
      <c r="C5964" s="198" t="s">
        <v>348</v>
      </c>
      <c r="D5964" s="199">
        <v>18.399999999999999</v>
      </c>
    </row>
    <row r="5965" spans="1:4" ht="13.5" x14ac:dyDescent="0.25">
      <c r="A5965" s="91">
        <v>87430</v>
      </c>
      <c r="B5965" s="198" t="s">
        <v>5958</v>
      </c>
      <c r="C5965" s="198" t="s">
        <v>348</v>
      </c>
      <c r="D5965" s="199">
        <v>18.95</v>
      </c>
    </row>
    <row r="5966" spans="1:4" ht="13.5" x14ac:dyDescent="0.25">
      <c r="A5966" s="91">
        <v>87431</v>
      </c>
      <c r="B5966" s="198" t="s">
        <v>5959</v>
      </c>
      <c r="C5966" s="198" t="s">
        <v>348</v>
      </c>
      <c r="D5966" s="199">
        <v>19.22</v>
      </c>
    </row>
    <row r="5967" spans="1:4" ht="13.5" x14ac:dyDescent="0.25">
      <c r="A5967" s="91">
        <v>87432</v>
      </c>
      <c r="B5967" s="198" t="s">
        <v>5960</v>
      </c>
      <c r="C5967" s="198" t="s">
        <v>348</v>
      </c>
      <c r="D5967" s="199">
        <v>25.84</v>
      </c>
    </row>
    <row r="5968" spans="1:4" ht="13.5" x14ac:dyDescent="0.25">
      <c r="A5968" s="91">
        <v>87433</v>
      </c>
      <c r="B5968" s="198" t="s">
        <v>5961</v>
      </c>
      <c r="C5968" s="198" t="s">
        <v>348</v>
      </c>
      <c r="D5968" s="199">
        <v>26.93</v>
      </c>
    </row>
    <row r="5969" spans="1:4" ht="13.5" x14ac:dyDescent="0.25">
      <c r="A5969" s="91">
        <v>87434</v>
      </c>
      <c r="B5969" s="198" t="s">
        <v>5962</v>
      </c>
      <c r="C5969" s="198" t="s">
        <v>348</v>
      </c>
      <c r="D5969" s="199">
        <v>27.68</v>
      </c>
    </row>
    <row r="5970" spans="1:4" ht="13.5" x14ac:dyDescent="0.25">
      <c r="A5970" s="91">
        <v>87435</v>
      </c>
      <c r="B5970" s="198" t="s">
        <v>5963</v>
      </c>
      <c r="C5970" s="198" t="s">
        <v>348</v>
      </c>
      <c r="D5970" s="199">
        <v>29.26</v>
      </c>
    </row>
    <row r="5971" spans="1:4" ht="13.5" x14ac:dyDescent="0.25">
      <c r="A5971" s="91">
        <v>87436</v>
      </c>
      <c r="B5971" s="198" t="s">
        <v>5964</v>
      </c>
      <c r="C5971" s="198" t="s">
        <v>348</v>
      </c>
      <c r="D5971" s="199">
        <v>31.11</v>
      </c>
    </row>
    <row r="5972" spans="1:4" ht="13.5" x14ac:dyDescent="0.25">
      <c r="A5972" s="91">
        <v>87437</v>
      </c>
      <c r="B5972" s="198" t="s">
        <v>5965</v>
      </c>
      <c r="C5972" s="198" t="s">
        <v>348</v>
      </c>
      <c r="D5972" s="199">
        <v>32.409999999999997</v>
      </c>
    </row>
    <row r="5973" spans="1:4" ht="13.5" x14ac:dyDescent="0.25">
      <c r="A5973" s="91">
        <v>87438</v>
      </c>
      <c r="B5973" s="198" t="s">
        <v>5966</v>
      </c>
      <c r="C5973" s="198" t="s">
        <v>348</v>
      </c>
      <c r="D5973" s="199">
        <v>35.799999999999997</v>
      </c>
    </row>
    <row r="5974" spans="1:4" ht="13.5" x14ac:dyDescent="0.25">
      <c r="A5974" s="91">
        <v>87439</v>
      </c>
      <c r="B5974" s="198" t="s">
        <v>5967</v>
      </c>
      <c r="C5974" s="198" t="s">
        <v>348</v>
      </c>
      <c r="D5974" s="199">
        <v>38.130000000000003</v>
      </c>
    </row>
    <row r="5975" spans="1:4" ht="13.5" x14ac:dyDescent="0.25">
      <c r="A5975" s="91">
        <v>87440</v>
      </c>
      <c r="B5975" s="198" t="s">
        <v>5968</v>
      </c>
      <c r="C5975" s="198" t="s">
        <v>348</v>
      </c>
      <c r="D5975" s="199">
        <v>39.22</v>
      </c>
    </row>
    <row r="5976" spans="1:4" ht="13.5" x14ac:dyDescent="0.25">
      <c r="A5976" s="91">
        <v>87527</v>
      </c>
      <c r="B5976" s="198" t="s">
        <v>5969</v>
      </c>
      <c r="C5976" s="198" t="s">
        <v>348</v>
      </c>
      <c r="D5976" s="199">
        <v>34.65</v>
      </c>
    </row>
    <row r="5977" spans="1:4" ht="13.5" x14ac:dyDescent="0.25">
      <c r="A5977" s="91">
        <v>87528</v>
      </c>
      <c r="B5977" s="198" t="s">
        <v>5970</v>
      </c>
      <c r="C5977" s="198" t="s">
        <v>348</v>
      </c>
      <c r="D5977" s="199">
        <v>39.61</v>
      </c>
    </row>
    <row r="5978" spans="1:4" ht="13.5" x14ac:dyDescent="0.25">
      <c r="A5978" s="91">
        <v>87529</v>
      </c>
      <c r="B5978" s="198" t="s">
        <v>5971</v>
      </c>
      <c r="C5978" s="198" t="s">
        <v>348</v>
      </c>
      <c r="D5978" s="199">
        <v>30.79</v>
      </c>
    </row>
    <row r="5979" spans="1:4" ht="13.5" x14ac:dyDescent="0.25">
      <c r="A5979" s="91">
        <v>87530</v>
      </c>
      <c r="B5979" s="198" t="s">
        <v>5972</v>
      </c>
      <c r="C5979" s="198" t="s">
        <v>348</v>
      </c>
      <c r="D5979" s="199">
        <v>35.75</v>
      </c>
    </row>
    <row r="5980" spans="1:4" ht="13.5" x14ac:dyDescent="0.25">
      <c r="A5980" s="91">
        <v>87531</v>
      </c>
      <c r="B5980" s="198" t="s">
        <v>5973</v>
      </c>
      <c r="C5980" s="198" t="s">
        <v>348</v>
      </c>
      <c r="D5980" s="199">
        <v>29.42</v>
      </c>
    </row>
    <row r="5981" spans="1:4" ht="13.5" x14ac:dyDescent="0.25">
      <c r="A5981" s="91">
        <v>87532</v>
      </c>
      <c r="B5981" s="198" t="s">
        <v>5974</v>
      </c>
      <c r="C5981" s="198" t="s">
        <v>348</v>
      </c>
      <c r="D5981" s="199">
        <v>34.380000000000003</v>
      </c>
    </row>
    <row r="5982" spans="1:4" ht="13.5" x14ac:dyDescent="0.25">
      <c r="A5982" s="91">
        <v>87535</v>
      </c>
      <c r="B5982" s="198" t="s">
        <v>5975</v>
      </c>
      <c r="C5982" s="198" t="s">
        <v>348</v>
      </c>
      <c r="D5982" s="199">
        <v>25.56</v>
      </c>
    </row>
    <row r="5983" spans="1:4" ht="13.5" x14ac:dyDescent="0.25">
      <c r="A5983" s="91">
        <v>87536</v>
      </c>
      <c r="B5983" s="198" t="s">
        <v>5976</v>
      </c>
      <c r="C5983" s="198" t="s">
        <v>348</v>
      </c>
      <c r="D5983" s="199">
        <v>30.52</v>
      </c>
    </row>
    <row r="5984" spans="1:4" ht="13.5" x14ac:dyDescent="0.25">
      <c r="A5984" s="91">
        <v>87537</v>
      </c>
      <c r="B5984" s="198" t="s">
        <v>5977</v>
      </c>
      <c r="C5984" s="198" t="s">
        <v>348</v>
      </c>
      <c r="D5984" s="199">
        <v>66.03</v>
      </c>
    </row>
    <row r="5985" spans="1:4" ht="13.5" x14ac:dyDescent="0.25">
      <c r="A5985" s="91">
        <v>87538</v>
      </c>
      <c r="B5985" s="198" t="s">
        <v>5978</v>
      </c>
      <c r="C5985" s="198" t="s">
        <v>348</v>
      </c>
      <c r="D5985" s="199">
        <v>62.72</v>
      </c>
    </row>
    <row r="5986" spans="1:4" ht="13.5" x14ac:dyDescent="0.25">
      <c r="A5986" s="91">
        <v>87539</v>
      </c>
      <c r="B5986" s="198" t="s">
        <v>5979</v>
      </c>
      <c r="C5986" s="198" t="s">
        <v>348</v>
      </c>
      <c r="D5986" s="199">
        <v>61.53</v>
      </c>
    </row>
    <row r="5987" spans="1:4" ht="13.5" x14ac:dyDescent="0.25">
      <c r="A5987" s="91">
        <v>87541</v>
      </c>
      <c r="B5987" s="198" t="s">
        <v>5980</v>
      </c>
      <c r="C5987" s="198" t="s">
        <v>348</v>
      </c>
      <c r="D5987" s="199">
        <v>58.22</v>
      </c>
    </row>
    <row r="5988" spans="1:4" ht="13.5" x14ac:dyDescent="0.25">
      <c r="A5988" s="91">
        <v>87543</v>
      </c>
      <c r="B5988" s="198" t="s">
        <v>5981</v>
      </c>
      <c r="C5988" s="198" t="s">
        <v>348</v>
      </c>
      <c r="D5988" s="199">
        <v>20.98</v>
      </c>
    </row>
    <row r="5989" spans="1:4" ht="13.5" x14ac:dyDescent="0.25">
      <c r="A5989" s="91">
        <v>87545</v>
      </c>
      <c r="B5989" s="198" t="s">
        <v>5982</v>
      </c>
      <c r="C5989" s="198" t="s">
        <v>348</v>
      </c>
      <c r="D5989" s="199">
        <v>24.22</v>
      </c>
    </row>
    <row r="5990" spans="1:4" ht="13.5" x14ac:dyDescent="0.25">
      <c r="A5990" s="91">
        <v>87546</v>
      </c>
      <c r="B5990" s="198" t="s">
        <v>5983</v>
      </c>
      <c r="C5990" s="198" t="s">
        <v>348</v>
      </c>
      <c r="D5990" s="199">
        <v>27.03</v>
      </c>
    </row>
    <row r="5991" spans="1:4" ht="13.5" x14ac:dyDescent="0.25">
      <c r="A5991" s="91">
        <v>87547</v>
      </c>
      <c r="B5991" s="198" t="s">
        <v>5984</v>
      </c>
      <c r="C5991" s="198" t="s">
        <v>348</v>
      </c>
      <c r="D5991" s="199">
        <v>20.38</v>
      </c>
    </row>
    <row r="5992" spans="1:4" ht="13.5" x14ac:dyDescent="0.25">
      <c r="A5992" s="91">
        <v>87548</v>
      </c>
      <c r="B5992" s="198" t="s">
        <v>5985</v>
      </c>
      <c r="C5992" s="198" t="s">
        <v>348</v>
      </c>
      <c r="D5992" s="199">
        <v>23.19</v>
      </c>
    </row>
    <row r="5993" spans="1:4" ht="13.5" x14ac:dyDescent="0.25">
      <c r="A5993" s="91">
        <v>87549</v>
      </c>
      <c r="B5993" s="198" t="s">
        <v>5986</v>
      </c>
      <c r="C5993" s="198" t="s">
        <v>348</v>
      </c>
      <c r="D5993" s="199">
        <v>18.989999999999998</v>
      </c>
    </row>
    <row r="5994" spans="1:4" ht="13.5" x14ac:dyDescent="0.25">
      <c r="A5994" s="91">
        <v>87550</v>
      </c>
      <c r="B5994" s="198" t="s">
        <v>5987</v>
      </c>
      <c r="C5994" s="198" t="s">
        <v>348</v>
      </c>
      <c r="D5994" s="199">
        <v>21.8</v>
      </c>
    </row>
    <row r="5995" spans="1:4" ht="13.5" x14ac:dyDescent="0.25">
      <c r="A5995" s="91">
        <v>87553</v>
      </c>
      <c r="B5995" s="198" t="s">
        <v>5988</v>
      </c>
      <c r="C5995" s="198" t="s">
        <v>348</v>
      </c>
      <c r="D5995" s="199">
        <v>15.14</v>
      </c>
    </row>
    <row r="5996" spans="1:4" ht="13.5" x14ac:dyDescent="0.25">
      <c r="A5996" s="91">
        <v>87554</v>
      </c>
      <c r="B5996" s="198" t="s">
        <v>5989</v>
      </c>
      <c r="C5996" s="198" t="s">
        <v>348</v>
      </c>
      <c r="D5996" s="199">
        <v>17.95</v>
      </c>
    </row>
    <row r="5997" spans="1:4" ht="13.5" x14ac:dyDescent="0.25">
      <c r="A5997" s="91">
        <v>87555</v>
      </c>
      <c r="B5997" s="198" t="s">
        <v>5990</v>
      </c>
      <c r="C5997" s="198" t="s">
        <v>348</v>
      </c>
      <c r="D5997" s="199">
        <v>40.83</v>
      </c>
    </row>
    <row r="5998" spans="1:4" ht="13.5" x14ac:dyDescent="0.25">
      <c r="A5998" s="91">
        <v>87556</v>
      </c>
      <c r="B5998" s="198" t="s">
        <v>5991</v>
      </c>
      <c r="C5998" s="198" t="s">
        <v>348</v>
      </c>
      <c r="D5998" s="199">
        <v>37.53</v>
      </c>
    </row>
    <row r="5999" spans="1:4" ht="13.5" x14ac:dyDescent="0.25">
      <c r="A5999" s="91">
        <v>87557</v>
      </c>
      <c r="B5999" s="198" t="s">
        <v>5992</v>
      </c>
      <c r="C5999" s="198" t="s">
        <v>348</v>
      </c>
      <c r="D5999" s="199">
        <v>36.340000000000003</v>
      </c>
    </row>
    <row r="6000" spans="1:4" ht="13.5" x14ac:dyDescent="0.25">
      <c r="A6000" s="91">
        <v>87559</v>
      </c>
      <c r="B6000" s="198" t="s">
        <v>5993</v>
      </c>
      <c r="C6000" s="198" t="s">
        <v>348</v>
      </c>
      <c r="D6000" s="199">
        <v>33.020000000000003</v>
      </c>
    </row>
    <row r="6001" spans="1:4" ht="13.5" x14ac:dyDescent="0.25">
      <c r="A6001" s="91">
        <v>87561</v>
      </c>
      <c r="B6001" s="198" t="s">
        <v>5994</v>
      </c>
      <c r="C6001" s="198" t="s">
        <v>348</v>
      </c>
      <c r="D6001" s="199">
        <v>36.630000000000003</v>
      </c>
    </row>
    <row r="6002" spans="1:4" ht="13.5" x14ac:dyDescent="0.25">
      <c r="A6002" s="91">
        <v>87775</v>
      </c>
      <c r="B6002" s="198" t="s">
        <v>5995</v>
      </c>
      <c r="C6002" s="198" t="s">
        <v>348</v>
      </c>
      <c r="D6002" s="199">
        <v>53.86</v>
      </c>
    </row>
    <row r="6003" spans="1:4" ht="13.5" x14ac:dyDescent="0.25">
      <c r="A6003" s="91">
        <v>87777</v>
      </c>
      <c r="B6003" s="198" t="s">
        <v>5996</v>
      </c>
      <c r="C6003" s="198" t="s">
        <v>348</v>
      </c>
      <c r="D6003" s="199">
        <v>58</v>
      </c>
    </row>
    <row r="6004" spans="1:4" ht="13.5" x14ac:dyDescent="0.25">
      <c r="A6004" s="91">
        <v>87778</v>
      </c>
      <c r="B6004" s="198" t="s">
        <v>5997</v>
      </c>
      <c r="C6004" s="198" t="s">
        <v>348</v>
      </c>
      <c r="D6004" s="199">
        <v>77.22</v>
      </c>
    </row>
    <row r="6005" spans="1:4" ht="13.5" x14ac:dyDescent="0.25">
      <c r="A6005" s="91">
        <v>87779</v>
      </c>
      <c r="B6005" s="198" t="s">
        <v>5998</v>
      </c>
      <c r="C6005" s="198" t="s">
        <v>348</v>
      </c>
      <c r="D6005" s="199">
        <v>61.8</v>
      </c>
    </row>
    <row r="6006" spans="1:4" ht="13.5" x14ac:dyDescent="0.25">
      <c r="A6006" s="91">
        <v>87781</v>
      </c>
      <c r="B6006" s="198" t="s">
        <v>5999</v>
      </c>
      <c r="C6006" s="198" t="s">
        <v>348</v>
      </c>
      <c r="D6006" s="199">
        <v>67.36</v>
      </c>
    </row>
    <row r="6007" spans="1:4" ht="13.5" x14ac:dyDescent="0.25">
      <c r="A6007" s="91">
        <v>87783</v>
      </c>
      <c r="B6007" s="198" t="s">
        <v>6000</v>
      </c>
      <c r="C6007" s="198" t="s">
        <v>348</v>
      </c>
      <c r="D6007" s="199">
        <v>95.26</v>
      </c>
    </row>
    <row r="6008" spans="1:4" ht="13.5" x14ac:dyDescent="0.25">
      <c r="A6008" s="91">
        <v>87784</v>
      </c>
      <c r="B6008" s="198" t="s">
        <v>6001</v>
      </c>
      <c r="C6008" s="198" t="s">
        <v>348</v>
      </c>
      <c r="D6008" s="199">
        <v>69.760000000000005</v>
      </c>
    </row>
    <row r="6009" spans="1:4" ht="13.5" x14ac:dyDescent="0.25">
      <c r="A6009" s="91">
        <v>87786</v>
      </c>
      <c r="B6009" s="198" t="s">
        <v>6002</v>
      </c>
      <c r="C6009" s="198" t="s">
        <v>348</v>
      </c>
      <c r="D6009" s="199">
        <v>76.72</v>
      </c>
    </row>
    <row r="6010" spans="1:4" ht="13.5" x14ac:dyDescent="0.25">
      <c r="A6010" s="91">
        <v>87787</v>
      </c>
      <c r="B6010" s="198" t="s">
        <v>6003</v>
      </c>
      <c r="C6010" s="198" t="s">
        <v>348</v>
      </c>
      <c r="D6010" s="199">
        <v>113.31</v>
      </c>
    </row>
    <row r="6011" spans="1:4" ht="13.5" x14ac:dyDescent="0.25">
      <c r="A6011" s="91">
        <v>87788</v>
      </c>
      <c r="B6011" s="198" t="s">
        <v>6004</v>
      </c>
      <c r="C6011" s="198" t="s">
        <v>348</v>
      </c>
      <c r="D6011" s="199">
        <v>90.65</v>
      </c>
    </row>
    <row r="6012" spans="1:4" ht="13.5" x14ac:dyDescent="0.25">
      <c r="A6012" s="91">
        <v>87790</v>
      </c>
      <c r="B6012" s="198" t="s">
        <v>6005</v>
      </c>
      <c r="C6012" s="198" t="s">
        <v>348</v>
      </c>
      <c r="D6012" s="199">
        <v>98.32</v>
      </c>
    </row>
    <row r="6013" spans="1:4" ht="13.5" x14ac:dyDescent="0.25">
      <c r="A6013" s="91">
        <v>87791</v>
      </c>
      <c r="B6013" s="198" t="s">
        <v>6006</v>
      </c>
      <c r="C6013" s="198" t="s">
        <v>348</v>
      </c>
      <c r="D6013" s="199">
        <v>134.86000000000001</v>
      </c>
    </row>
    <row r="6014" spans="1:4" ht="13.5" x14ac:dyDescent="0.25">
      <c r="A6014" s="91">
        <v>87792</v>
      </c>
      <c r="B6014" s="198" t="s">
        <v>6007</v>
      </c>
      <c r="C6014" s="198" t="s">
        <v>348</v>
      </c>
      <c r="D6014" s="199">
        <v>35.24</v>
      </c>
    </row>
    <row r="6015" spans="1:4" ht="13.5" x14ac:dyDescent="0.25">
      <c r="A6015" s="91">
        <v>87794</v>
      </c>
      <c r="B6015" s="198" t="s">
        <v>6008</v>
      </c>
      <c r="C6015" s="198" t="s">
        <v>348</v>
      </c>
      <c r="D6015" s="199">
        <v>39.11</v>
      </c>
    </row>
    <row r="6016" spans="1:4" ht="13.5" x14ac:dyDescent="0.25">
      <c r="A6016" s="91">
        <v>87795</v>
      </c>
      <c r="B6016" s="198" t="s">
        <v>6009</v>
      </c>
      <c r="C6016" s="198" t="s">
        <v>348</v>
      </c>
      <c r="D6016" s="199">
        <v>56.62</v>
      </c>
    </row>
    <row r="6017" spans="1:4" ht="13.5" x14ac:dyDescent="0.25">
      <c r="A6017" s="91">
        <v>87797</v>
      </c>
      <c r="B6017" s="198" t="s">
        <v>6010</v>
      </c>
      <c r="C6017" s="198" t="s">
        <v>348</v>
      </c>
      <c r="D6017" s="199">
        <v>42.92</v>
      </c>
    </row>
    <row r="6018" spans="1:4" ht="13.5" x14ac:dyDescent="0.25">
      <c r="A6018" s="91">
        <v>87799</v>
      </c>
      <c r="B6018" s="198" t="s">
        <v>6011</v>
      </c>
      <c r="C6018" s="198" t="s">
        <v>348</v>
      </c>
      <c r="D6018" s="199">
        <v>48.1</v>
      </c>
    </row>
    <row r="6019" spans="1:4" ht="13.5" x14ac:dyDescent="0.25">
      <c r="A6019" s="91">
        <v>87800</v>
      </c>
      <c r="B6019" s="198" t="s">
        <v>6012</v>
      </c>
      <c r="C6019" s="198" t="s">
        <v>348</v>
      </c>
      <c r="D6019" s="199">
        <v>73.73</v>
      </c>
    </row>
    <row r="6020" spans="1:4" ht="13.5" x14ac:dyDescent="0.25">
      <c r="A6020" s="91">
        <v>87801</v>
      </c>
      <c r="B6020" s="198" t="s">
        <v>6013</v>
      </c>
      <c r="C6020" s="198" t="s">
        <v>348</v>
      </c>
      <c r="D6020" s="199">
        <v>50.6</v>
      </c>
    </row>
    <row r="6021" spans="1:4" ht="13.5" x14ac:dyDescent="0.25">
      <c r="A6021" s="91">
        <v>87803</v>
      </c>
      <c r="B6021" s="198" t="s">
        <v>6014</v>
      </c>
      <c r="C6021" s="198" t="s">
        <v>348</v>
      </c>
      <c r="D6021" s="199">
        <v>57.11</v>
      </c>
    </row>
    <row r="6022" spans="1:4" ht="13.5" x14ac:dyDescent="0.25">
      <c r="A6022" s="91">
        <v>87804</v>
      </c>
      <c r="B6022" s="198" t="s">
        <v>6015</v>
      </c>
      <c r="C6022" s="198" t="s">
        <v>348</v>
      </c>
      <c r="D6022" s="199">
        <v>90.86</v>
      </c>
    </row>
    <row r="6023" spans="1:4" ht="13.5" x14ac:dyDescent="0.25">
      <c r="A6023" s="91">
        <v>87805</v>
      </c>
      <c r="B6023" s="198" t="s">
        <v>6016</v>
      </c>
      <c r="C6023" s="198" t="s">
        <v>348</v>
      </c>
      <c r="D6023" s="199">
        <v>58.31</v>
      </c>
    </row>
    <row r="6024" spans="1:4" ht="13.5" x14ac:dyDescent="0.25">
      <c r="A6024" s="91">
        <v>87807</v>
      </c>
      <c r="B6024" s="198" t="s">
        <v>6017</v>
      </c>
      <c r="C6024" s="198" t="s">
        <v>348</v>
      </c>
      <c r="D6024" s="199">
        <v>65.47</v>
      </c>
    </row>
    <row r="6025" spans="1:4" ht="13.5" x14ac:dyDescent="0.25">
      <c r="A6025" s="91">
        <v>87808</v>
      </c>
      <c r="B6025" s="198" t="s">
        <v>6018</v>
      </c>
      <c r="C6025" s="198" t="s">
        <v>348</v>
      </c>
      <c r="D6025" s="199">
        <v>98.93</v>
      </c>
    </row>
    <row r="6026" spans="1:4" ht="13.5" x14ac:dyDescent="0.25">
      <c r="A6026" s="91">
        <v>87809</v>
      </c>
      <c r="B6026" s="198" t="s">
        <v>6019</v>
      </c>
      <c r="C6026" s="198" t="s">
        <v>348</v>
      </c>
      <c r="D6026" s="199">
        <v>86.19</v>
      </c>
    </row>
    <row r="6027" spans="1:4" ht="13.5" x14ac:dyDescent="0.25">
      <c r="A6027" s="91">
        <v>87811</v>
      </c>
      <c r="B6027" s="198" t="s">
        <v>6020</v>
      </c>
      <c r="C6027" s="198" t="s">
        <v>348</v>
      </c>
      <c r="D6027" s="199">
        <v>90.06</v>
      </c>
    </row>
    <row r="6028" spans="1:4" ht="13.5" x14ac:dyDescent="0.25">
      <c r="A6028" s="91">
        <v>87812</v>
      </c>
      <c r="B6028" s="198" t="s">
        <v>6021</v>
      </c>
      <c r="C6028" s="198" t="s">
        <v>348</v>
      </c>
      <c r="D6028" s="199">
        <v>107.08</v>
      </c>
    </row>
    <row r="6029" spans="1:4" ht="13.5" x14ac:dyDescent="0.25">
      <c r="A6029" s="91">
        <v>87813</v>
      </c>
      <c r="B6029" s="198" t="s">
        <v>6022</v>
      </c>
      <c r="C6029" s="198" t="s">
        <v>348</v>
      </c>
      <c r="D6029" s="199">
        <v>93.88</v>
      </c>
    </row>
    <row r="6030" spans="1:4" ht="13.5" x14ac:dyDescent="0.25">
      <c r="A6030" s="91">
        <v>87815</v>
      </c>
      <c r="B6030" s="198" t="s">
        <v>6023</v>
      </c>
      <c r="C6030" s="198" t="s">
        <v>348</v>
      </c>
      <c r="D6030" s="199">
        <v>99.06</v>
      </c>
    </row>
    <row r="6031" spans="1:4" ht="13.5" x14ac:dyDescent="0.25">
      <c r="A6031" s="91">
        <v>87816</v>
      </c>
      <c r="B6031" s="198" t="s">
        <v>6024</v>
      </c>
      <c r="C6031" s="198" t="s">
        <v>348</v>
      </c>
      <c r="D6031" s="199">
        <v>124.21</v>
      </c>
    </row>
    <row r="6032" spans="1:4" ht="13.5" x14ac:dyDescent="0.25">
      <c r="A6032" s="91">
        <v>87817</v>
      </c>
      <c r="B6032" s="198" t="s">
        <v>6025</v>
      </c>
      <c r="C6032" s="198" t="s">
        <v>348</v>
      </c>
      <c r="D6032" s="199">
        <v>101.06</v>
      </c>
    </row>
    <row r="6033" spans="1:4" ht="13.5" x14ac:dyDescent="0.25">
      <c r="A6033" s="91">
        <v>87819</v>
      </c>
      <c r="B6033" s="198" t="s">
        <v>6026</v>
      </c>
      <c r="C6033" s="198" t="s">
        <v>348</v>
      </c>
      <c r="D6033" s="199">
        <v>107.57</v>
      </c>
    </row>
    <row r="6034" spans="1:4" ht="13.5" x14ac:dyDescent="0.25">
      <c r="A6034" s="91">
        <v>87820</v>
      </c>
      <c r="B6034" s="198" t="s">
        <v>6027</v>
      </c>
      <c r="C6034" s="198" t="s">
        <v>348</v>
      </c>
      <c r="D6034" s="199">
        <v>141.33000000000001</v>
      </c>
    </row>
    <row r="6035" spans="1:4" ht="13.5" x14ac:dyDescent="0.25">
      <c r="A6035" s="91">
        <v>87821</v>
      </c>
      <c r="B6035" s="198" t="s">
        <v>6028</v>
      </c>
      <c r="C6035" s="198" t="s">
        <v>348</v>
      </c>
      <c r="D6035" s="199">
        <v>148.01</v>
      </c>
    </row>
    <row r="6036" spans="1:4" ht="13.5" x14ac:dyDescent="0.25">
      <c r="A6036" s="91">
        <v>87823</v>
      </c>
      <c r="B6036" s="198" t="s">
        <v>6029</v>
      </c>
      <c r="C6036" s="198" t="s">
        <v>348</v>
      </c>
      <c r="D6036" s="199">
        <v>155.16999999999999</v>
      </c>
    </row>
    <row r="6037" spans="1:4" ht="13.5" x14ac:dyDescent="0.25">
      <c r="A6037" s="91">
        <v>87824</v>
      </c>
      <c r="B6037" s="198" t="s">
        <v>6030</v>
      </c>
      <c r="C6037" s="198" t="s">
        <v>348</v>
      </c>
      <c r="D6037" s="199">
        <v>188.14</v>
      </c>
    </row>
    <row r="6038" spans="1:4" ht="13.5" x14ac:dyDescent="0.25">
      <c r="A6038" s="91">
        <v>87825</v>
      </c>
      <c r="B6038" s="198" t="s">
        <v>6031</v>
      </c>
      <c r="C6038" s="198" t="s">
        <v>348</v>
      </c>
      <c r="D6038" s="199">
        <v>66.430000000000007</v>
      </c>
    </row>
    <row r="6039" spans="1:4" ht="13.5" x14ac:dyDescent="0.25">
      <c r="A6039" s="91">
        <v>87827</v>
      </c>
      <c r="B6039" s="198" t="s">
        <v>6032</v>
      </c>
      <c r="C6039" s="198" t="s">
        <v>348</v>
      </c>
      <c r="D6039" s="199">
        <v>71.17</v>
      </c>
    </row>
    <row r="6040" spans="1:4" ht="13.5" x14ac:dyDescent="0.25">
      <c r="A6040" s="91">
        <v>87828</v>
      </c>
      <c r="B6040" s="198" t="s">
        <v>6033</v>
      </c>
      <c r="C6040" s="198" t="s">
        <v>348</v>
      </c>
      <c r="D6040" s="199">
        <v>94.04</v>
      </c>
    </row>
    <row r="6041" spans="1:4" ht="13.5" x14ac:dyDescent="0.25">
      <c r="A6041" s="91">
        <v>87829</v>
      </c>
      <c r="B6041" s="198" t="s">
        <v>6034</v>
      </c>
      <c r="C6041" s="198" t="s">
        <v>348</v>
      </c>
      <c r="D6041" s="199">
        <v>74.95</v>
      </c>
    </row>
    <row r="6042" spans="1:4" ht="13.5" x14ac:dyDescent="0.25">
      <c r="A6042" s="91">
        <v>87831</v>
      </c>
      <c r="B6042" s="198" t="s">
        <v>6035</v>
      </c>
      <c r="C6042" s="198" t="s">
        <v>348</v>
      </c>
      <c r="D6042" s="199">
        <v>81.290000000000006</v>
      </c>
    </row>
    <row r="6043" spans="1:4" ht="13.5" x14ac:dyDescent="0.25">
      <c r="A6043" s="91">
        <v>87832</v>
      </c>
      <c r="B6043" s="198" t="s">
        <v>6036</v>
      </c>
      <c r="C6043" s="198" t="s">
        <v>348</v>
      </c>
      <c r="D6043" s="199">
        <v>114.07</v>
      </c>
    </row>
    <row r="6044" spans="1:4" ht="13.5" x14ac:dyDescent="0.25">
      <c r="A6044" s="91">
        <v>87834</v>
      </c>
      <c r="B6044" s="198" t="s">
        <v>6037</v>
      </c>
      <c r="C6044" s="198" t="s">
        <v>348</v>
      </c>
      <c r="D6044" s="199">
        <v>152.12</v>
      </c>
    </row>
    <row r="6045" spans="1:4" ht="13.5" x14ac:dyDescent="0.25">
      <c r="A6045" s="91">
        <v>87835</v>
      </c>
      <c r="B6045" s="198" t="s">
        <v>6038</v>
      </c>
      <c r="C6045" s="198" t="s">
        <v>348</v>
      </c>
      <c r="D6045" s="199">
        <v>105.8</v>
      </c>
    </row>
    <row r="6046" spans="1:4" ht="13.5" x14ac:dyDescent="0.25">
      <c r="A6046" s="91">
        <v>87836</v>
      </c>
      <c r="B6046" s="198" t="s">
        <v>6039</v>
      </c>
      <c r="C6046" s="198" t="s">
        <v>348</v>
      </c>
      <c r="D6046" s="199">
        <v>144.22</v>
      </c>
    </row>
    <row r="6047" spans="1:4" ht="13.5" x14ac:dyDescent="0.25">
      <c r="A6047" s="91">
        <v>87837</v>
      </c>
      <c r="B6047" s="198" t="s">
        <v>6040</v>
      </c>
      <c r="C6047" s="198" t="s">
        <v>348</v>
      </c>
      <c r="D6047" s="199">
        <v>98.7</v>
      </c>
    </row>
    <row r="6048" spans="1:4" ht="13.5" x14ac:dyDescent="0.25">
      <c r="A6048" s="91">
        <v>87838</v>
      </c>
      <c r="B6048" s="198" t="s">
        <v>6041</v>
      </c>
      <c r="C6048" s="198" t="s">
        <v>348</v>
      </c>
      <c r="D6048" s="199">
        <v>159.56</v>
      </c>
    </row>
    <row r="6049" spans="1:4" ht="13.5" x14ac:dyDescent="0.25">
      <c r="A6049" s="91">
        <v>87839</v>
      </c>
      <c r="B6049" s="198" t="s">
        <v>6042</v>
      </c>
      <c r="C6049" s="198" t="s">
        <v>348</v>
      </c>
      <c r="D6049" s="199">
        <v>111.61</v>
      </c>
    </row>
    <row r="6050" spans="1:4" ht="13.5" x14ac:dyDescent="0.25">
      <c r="A6050" s="91">
        <v>87840</v>
      </c>
      <c r="B6050" s="198" t="s">
        <v>6043</v>
      </c>
      <c r="C6050" s="198" t="s">
        <v>348</v>
      </c>
      <c r="D6050" s="199">
        <v>149.72999999999999</v>
      </c>
    </row>
    <row r="6051" spans="1:4" ht="13.5" x14ac:dyDescent="0.25">
      <c r="A6051" s="91">
        <v>87841</v>
      </c>
      <c r="B6051" s="198" t="s">
        <v>6044</v>
      </c>
      <c r="C6051" s="198" t="s">
        <v>348</v>
      </c>
      <c r="D6051" s="199">
        <v>102.57</v>
      </c>
    </row>
    <row r="6052" spans="1:4" ht="13.5" x14ac:dyDescent="0.25">
      <c r="A6052" s="91">
        <v>87842</v>
      </c>
      <c r="B6052" s="198" t="s">
        <v>6045</v>
      </c>
      <c r="C6052" s="198" t="s">
        <v>348</v>
      </c>
      <c r="D6052" s="199">
        <v>164.06</v>
      </c>
    </row>
    <row r="6053" spans="1:4" ht="13.5" x14ac:dyDescent="0.25">
      <c r="A6053" s="91">
        <v>87843</v>
      </c>
      <c r="B6053" s="198" t="s">
        <v>6046</v>
      </c>
      <c r="C6053" s="198" t="s">
        <v>348</v>
      </c>
      <c r="D6053" s="199">
        <v>122.99</v>
      </c>
    </row>
    <row r="6054" spans="1:4" ht="13.5" x14ac:dyDescent="0.25">
      <c r="A6054" s="91">
        <v>87844</v>
      </c>
      <c r="B6054" s="198" t="s">
        <v>6047</v>
      </c>
      <c r="C6054" s="198" t="s">
        <v>348</v>
      </c>
      <c r="D6054" s="199">
        <v>149.12</v>
      </c>
    </row>
    <row r="6055" spans="1:4" ht="13.5" x14ac:dyDescent="0.25">
      <c r="A6055" s="91">
        <v>87845</v>
      </c>
      <c r="B6055" s="198" t="s">
        <v>6048</v>
      </c>
      <c r="C6055" s="198" t="s">
        <v>348</v>
      </c>
      <c r="D6055" s="199">
        <v>108.89</v>
      </c>
    </row>
    <row r="6056" spans="1:4" ht="13.5" x14ac:dyDescent="0.25">
      <c r="A6056" s="91">
        <v>87846</v>
      </c>
      <c r="B6056" s="198" t="s">
        <v>6049</v>
      </c>
      <c r="C6056" s="198" t="s">
        <v>348</v>
      </c>
      <c r="D6056" s="199">
        <v>165.79</v>
      </c>
    </row>
    <row r="6057" spans="1:4" ht="13.5" x14ac:dyDescent="0.25">
      <c r="A6057" s="91">
        <v>87847</v>
      </c>
      <c r="B6057" s="198" t="s">
        <v>6050</v>
      </c>
      <c r="C6057" s="198" t="s">
        <v>348</v>
      </c>
      <c r="D6057" s="199">
        <v>119.46</v>
      </c>
    </row>
    <row r="6058" spans="1:4" ht="13.5" x14ac:dyDescent="0.25">
      <c r="A6058" s="91">
        <v>87848</v>
      </c>
      <c r="B6058" s="198" t="s">
        <v>6051</v>
      </c>
      <c r="C6058" s="198" t="s">
        <v>348</v>
      </c>
      <c r="D6058" s="199">
        <v>156.4</v>
      </c>
    </row>
    <row r="6059" spans="1:4" ht="13.5" x14ac:dyDescent="0.25">
      <c r="A6059" s="91">
        <v>87849</v>
      </c>
      <c r="B6059" s="198" t="s">
        <v>6052</v>
      </c>
      <c r="C6059" s="198" t="s">
        <v>348</v>
      </c>
      <c r="D6059" s="199">
        <v>110.89</v>
      </c>
    </row>
    <row r="6060" spans="1:4" ht="13.5" x14ac:dyDescent="0.25">
      <c r="A6060" s="91">
        <v>87850</v>
      </c>
      <c r="B6060" s="198" t="s">
        <v>6053</v>
      </c>
      <c r="C6060" s="198" t="s">
        <v>348</v>
      </c>
      <c r="D6060" s="199">
        <v>173.25</v>
      </c>
    </row>
    <row r="6061" spans="1:4" ht="13.5" x14ac:dyDescent="0.25">
      <c r="A6061" s="91">
        <v>87851</v>
      </c>
      <c r="B6061" s="198" t="s">
        <v>6054</v>
      </c>
      <c r="C6061" s="198" t="s">
        <v>348</v>
      </c>
      <c r="D6061" s="199">
        <v>125.3</v>
      </c>
    </row>
    <row r="6062" spans="1:4" ht="13.5" x14ac:dyDescent="0.25">
      <c r="A6062" s="91">
        <v>87852</v>
      </c>
      <c r="B6062" s="198" t="s">
        <v>6055</v>
      </c>
      <c r="C6062" s="198" t="s">
        <v>348</v>
      </c>
      <c r="D6062" s="199">
        <v>161.88999999999999</v>
      </c>
    </row>
    <row r="6063" spans="1:4" ht="13.5" x14ac:dyDescent="0.25">
      <c r="A6063" s="91">
        <v>87853</v>
      </c>
      <c r="B6063" s="198" t="s">
        <v>6056</v>
      </c>
      <c r="C6063" s="198" t="s">
        <v>348</v>
      </c>
      <c r="D6063" s="199">
        <v>114.73</v>
      </c>
    </row>
    <row r="6064" spans="1:4" ht="13.5" x14ac:dyDescent="0.25">
      <c r="A6064" s="91">
        <v>87854</v>
      </c>
      <c r="B6064" s="198" t="s">
        <v>6057</v>
      </c>
      <c r="C6064" s="198" t="s">
        <v>348</v>
      </c>
      <c r="D6064" s="199">
        <v>177.71</v>
      </c>
    </row>
    <row r="6065" spans="1:4" ht="13.5" x14ac:dyDescent="0.25">
      <c r="A6065" s="91">
        <v>87855</v>
      </c>
      <c r="B6065" s="198" t="s">
        <v>6058</v>
      </c>
      <c r="C6065" s="198" t="s">
        <v>348</v>
      </c>
      <c r="D6065" s="199">
        <v>136.66999999999999</v>
      </c>
    </row>
    <row r="6066" spans="1:4" ht="13.5" x14ac:dyDescent="0.25">
      <c r="A6066" s="91">
        <v>87856</v>
      </c>
      <c r="B6066" s="198" t="s">
        <v>6059</v>
      </c>
      <c r="C6066" s="198" t="s">
        <v>348</v>
      </c>
      <c r="D6066" s="199">
        <v>161.31</v>
      </c>
    </row>
    <row r="6067" spans="1:4" ht="13.5" x14ac:dyDescent="0.25">
      <c r="A6067" s="91">
        <v>87857</v>
      </c>
      <c r="B6067" s="198" t="s">
        <v>6060</v>
      </c>
      <c r="C6067" s="198" t="s">
        <v>348</v>
      </c>
      <c r="D6067" s="199">
        <v>121.05</v>
      </c>
    </row>
    <row r="6068" spans="1:4" ht="13.5" x14ac:dyDescent="0.25">
      <c r="A6068" s="91">
        <v>87858</v>
      </c>
      <c r="B6068" s="198" t="s">
        <v>6061</v>
      </c>
      <c r="C6068" s="198" t="s">
        <v>348</v>
      </c>
      <c r="D6068" s="199">
        <v>116.94</v>
      </c>
    </row>
    <row r="6069" spans="1:4" ht="13.5" x14ac:dyDescent="0.25">
      <c r="A6069" s="91">
        <v>87859</v>
      </c>
      <c r="B6069" s="198" t="s">
        <v>6062</v>
      </c>
      <c r="C6069" s="198" t="s">
        <v>348</v>
      </c>
      <c r="D6069" s="199">
        <v>136.93</v>
      </c>
    </row>
    <row r="6070" spans="1:4" ht="13.5" x14ac:dyDescent="0.25">
      <c r="A6070" s="91">
        <v>89048</v>
      </c>
      <c r="B6070" s="198" t="s">
        <v>6063</v>
      </c>
      <c r="C6070" s="198" t="s">
        <v>348</v>
      </c>
      <c r="D6070" s="199">
        <v>31.61</v>
      </c>
    </row>
    <row r="6071" spans="1:4" ht="13.5" x14ac:dyDescent="0.25">
      <c r="A6071" s="91">
        <v>89049</v>
      </c>
      <c r="B6071" s="198" t="s">
        <v>6064</v>
      </c>
      <c r="C6071" s="198" t="s">
        <v>348</v>
      </c>
      <c r="D6071" s="199">
        <v>20</v>
      </c>
    </row>
    <row r="6072" spans="1:4" ht="13.5" x14ac:dyDescent="0.25">
      <c r="A6072" s="91">
        <v>89173</v>
      </c>
      <c r="B6072" s="198" t="s">
        <v>6065</v>
      </c>
      <c r="C6072" s="198" t="s">
        <v>348</v>
      </c>
      <c r="D6072" s="199">
        <v>31</v>
      </c>
    </row>
    <row r="6073" spans="1:4" ht="13.5" x14ac:dyDescent="0.25">
      <c r="A6073" s="91">
        <v>90406</v>
      </c>
      <c r="B6073" s="198" t="s">
        <v>6066</v>
      </c>
      <c r="C6073" s="198" t="s">
        <v>348</v>
      </c>
      <c r="D6073" s="199">
        <v>42.05</v>
      </c>
    </row>
    <row r="6074" spans="1:4" ht="13.5" x14ac:dyDescent="0.25">
      <c r="A6074" s="91">
        <v>90407</v>
      </c>
      <c r="B6074" s="198" t="s">
        <v>6067</v>
      </c>
      <c r="C6074" s="198" t="s">
        <v>348</v>
      </c>
      <c r="D6074" s="199">
        <v>47.01</v>
      </c>
    </row>
    <row r="6075" spans="1:4" ht="13.5" x14ac:dyDescent="0.25">
      <c r="A6075" s="91">
        <v>90408</v>
      </c>
      <c r="B6075" s="198" t="s">
        <v>6068</v>
      </c>
      <c r="C6075" s="198" t="s">
        <v>348</v>
      </c>
      <c r="D6075" s="199">
        <v>31.3</v>
      </c>
    </row>
    <row r="6076" spans="1:4" ht="13.5" x14ac:dyDescent="0.25">
      <c r="A6076" s="91">
        <v>90409</v>
      </c>
      <c r="B6076" s="198" t="s">
        <v>6069</v>
      </c>
      <c r="C6076" s="198" t="s">
        <v>348</v>
      </c>
      <c r="D6076" s="199">
        <v>34.11</v>
      </c>
    </row>
    <row r="6077" spans="1:4" ht="13.5" x14ac:dyDescent="0.25">
      <c r="A6077" s="91">
        <v>87242</v>
      </c>
      <c r="B6077" s="198" t="s">
        <v>6070</v>
      </c>
      <c r="C6077" s="198" t="s">
        <v>348</v>
      </c>
      <c r="D6077" s="199">
        <v>184.01</v>
      </c>
    </row>
    <row r="6078" spans="1:4" ht="13.5" x14ac:dyDescent="0.25">
      <c r="A6078" s="91">
        <v>87243</v>
      </c>
      <c r="B6078" s="198" t="s">
        <v>6071</v>
      </c>
      <c r="C6078" s="198" t="s">
        <v>348</v>
      </c>
      <c r="D6078" s="199">
        <v>166.79</v>
      </c>
    </row>
    <row r="6079" spans="1:4" ht="13.5" x14ac:dyDescent="0.25">
      <c r="A6079" s="91">
        <v>87244</v>
      </c>
      <c r="B6079" s="198" t="s">
        <v>6072</v>
      </c>
      <c r="C6079" s="198" t="s">
        <v>348</v>
      </c>
      <c r="D6079" s="199">
        <v>180.13</v>
      </c>
    </row>
    <row r="6080" spans="1:4" ht="13.5" x14ac:dyDescent="0.25">
      <c r="A6080" s="91">
        <v>87245</v>
      </c>
      <c r="B6080" s="198" t="s">
        <v>6073</v>
      </c>
      <c r="C6080" s="198" t="s">
        <v>348</v>
      </c>
      <c r="D6080" s="199">
        <v>216.84</v>
      </c>
    </row>
    <row r="6081" spans="1:4" ht="13.5" x14ac:dyDescent="0.25">
      <c r="A6081" s="91">
        <v>87264</v>
      </c>
      <c r="B6081" s="198" t="s">
        <v>6074</v>
      </c>
      <c r="C6081" s="198" t="s">
        <v>348</v>
      </c>
      <c r="D6081" s="199">
        <v>59.48</v>
      </c>
    </row>
    <row r="6082" spans="1:4" ht="13.5" x14ac:dyDescent="0.25">
      <c r="A6082" s="91">
        <v>87265</v>
      </c>
      <c r="B6082" s="198" t="s">
        <v>6075</v>
      </c>
      <c r="C6082" s="198" t="s">
        <v>348</v>
      </c>
      <c r="D6082" s="199">
        <v>51.05</v>
      </c>
    </row>
    <row r="6083" spans="1:4" ht="13.5" x14ac:dyDescent="0.25">
      <c r="A6083" s="91">
        <v>87266</v>
      </c>
      <c r="B6083" s="198" t="s">
        <v>6076</v>
      </c>
      <c r="C6083" s="198" t="s">
        <v>348</v>
      </c>
      <c r="D6083" s="199">
        <v>62.51</v>
      </c>
    </row>
    <row r="6084" spans="1:4" ht="13.5" x14ac:dyDescent="0.25">
      <c r="A6084" s="91">
        <v>87267</v>
      </c>
      <c r="B6084" s="198" t="s">
        <v>6077</v>
      </c>
      <c r="C6084" s="198" t="s">
        <v>348</v>
      </c>
      <c r="D6084" s="199">
        <v>58.72</v>
      </c>
    </row>
    <row r="6085" spans="1:4" ht="13.5" x14ac:dyDescent="0.25">
      <c r="A6085" s="91">
        <v>87268</v>
      </c>
      <c r="B6085" s="198" t="s">
        <v>6078</v>
      </c>
      <c r="C6085" s="198" t="s">
        <v>348</v>
      </c>
      <c r="D6085" s="199">
        <v>64.64</v>
      </c>
    </row>
    <row r="6086" spans="1:4" ht="13.5" x14ac:dyDescent="0.25">
      <c r="A6086" s="91">
        <v>87269</v>
      </c>
      <c r="B6086" s="198" t="s">
        <v>6079</v>
      </c>
      <c r="C6086" s="198" t="s">
        <v>348</v>
      </c>
      <c r="D6086" s="199">
        <v>55.44</v>
      </c>
    </row>
    <row r="6087" spans="1:4" ht="13.5" x14ac:dyDescent="0.25">
      <c r="A6087" s="91">
        <v>87270</v>
      </c>
      <c r="B6087" s="198" t="s">
        <v>6080</v>
      </c>
      <c r="C6087" s="198" t="s">
        <v>348</v>
      </c>
      <c r="D6087" s="199">
        <v>67.180000000000007</v>
      </c>
    </row>
    <row r="6088" spans="1:4" ht="13.5" x14ac:dyDescent="0.25">
      <c r="A6088" s="91">
        <v>87271</v>
      </c>
      <c r="B6088" s="198" t="s">
        <v>6081</v>
      </c>
      <c r="C6088" s="198" t="s">
        <v>348</v>
      </c>
      <c r="D6088" s="199">
        <v>62.86</v>
      </c>
    </row>
    <row r="6089" spans="1:4" ht="13.5" x14ac:dyDescent="0.25">
      <c r="A6089" s="91">
        <v>87272</v>
      </c>
      <c r="B6089" s="198" t="s">
        <v>6082</v>
      </c>
      <c r="C6089" s="198" t="s">
        <v>348</v>
      </c>
      <c r="D6089" s="199">
        <v>69.260000000000005</v>
      </c>
    </row>
    <row r="6090" spans="1:4" ht="13.5" x14ac:dyDescent="0.25">
      <c r="A6090" s="91">
        <v>87273</v>
      </c>
      <c r="B6090" s="198" t="s">
        <v>6083</v>
      </c>
      <c r="C6090" s="198" t="s">
        <v>348</v>
      </c>
      <c r="D6090" s="199">
        <v>58.01</v>
      </c>
    </row>
    <row r="6091" spans="1:4" ht="13.5" x14ac:dyDescent="0.25">
      <c r="A6091" s="91">
        <v>87274</v>
      </c>
      <c r="B6091" s="198" t="s">
        <v>6084</v>
      </c>
      <c r="C6091" s="198" t="s">
        <v>348</v>
      </c>
      <c r="D6091" s="199">
        <v>71.05</v>
      </c>
    </row>
    <row r="6092" spans="1:4" ht="13.5" x14ac:dyDescent="0.25">
      <c r="A6092" s="91">
        <v>87275</v>
      </c>
      <c r="B6092" s="198" t="s">
        <v>6085</v>
      </c>
      <c r="C6092" s="198" t="s">
        <v>348</v>
      </c>
      <c r="D6092" s="199">
        <v>67.2</v>
      </c>
    </row>
    <row r="6093" spans="1:4" ht="13.5" x14ac:dyDescent="0.25">
      <c r="A6093" s="91">
        <v>88786</v>
      </c>
      <c r="B6093" s="198" t="s">
        <v>6086</v>
      </c>
      <c r="C6093" s="198" t="s">
        <v>348</v>
      </c>
      <c r="D6093" s="199">
        <v>254.26</v>
      </c>
    </row>
    <row r="6094" spans="1:4" ht="13.5" x14ac:dyDescent="0.25">
      <c r="A6094" s="91">
        <v>88787</v>
      </c>
      <c r="B6094" s="198" t="s">
        <v>6087</v>
      </c>
      <c r="C6094" s="198" t="s">
        <v>348</v>
      </c>
      <c r="D6094" s="199">
        <v>233.07</v>
      </c>
    </row>
    <row r="6095" spans="1:4" ht="13.5" x14ac:dyDescent="0.25">
      <c r="A6095" s="91">
        <v>88788</v>
      </c>
      <c r="B6095" s="198" t="s">
        <v>6088</v>
      </c>
      <c r="C6095" s="198" t="s">
        <v>348</v>
      </c>
      <c r="D6095" s="199">
        <v>246.41</v>
      </c>
    </row>
    <row r="6096" spans="1:4" ht="13.5" x14ac:dyDescent="0.25">
      <c r="A6096" s="91">
        <v>88789</v>
      </c>
      <c r="B6096" s="198" t="s">
        <v>6089</v>
      </c>
      <c r="C6096" s="198" t="s">
        <v>348</v>
      </c>
      <c r="D6096" s="199">
        <v>296.70999999999998</v>
      </c>
    </row>
    <row r="6097" spans="1:4" ht="13.5" x14ac:dyDescent="0.25">
      <c r="A6097" s="91">
        <v>89045</v>
      </c>
      <c r="B6097" s="198" t="s">
        <v>6090</v>
      </c>
      <c r="C6097" s="198" t="s">
        <v>348</v>
      </c>
      <c r="D6097" s="199">
        <v>59.28</v>
      </c>
    </row>
    <row r="6098" spans="1:4" ht="13.5" x14ac:dyDescent="0.25">
      <c r="A6098" s="91">
        <v>89170</v>
      </c>
      <c r="B6098" s="198" t="s">
        <v>7179</v>
      </c>
      <c r="C6098" s="198" t="s">
        <v>348</v>
      </c>
      <c r="D6098" s="199">
        <v>57.15</v>
      </c>
    </row>
    <row r="6099" spans="1:4" ht="13.5" x14ac:dyDescent="0.25">
      <c r="A6099" s="91">
        <v>93392</v>
      </c>
      <c r="B6099" s="198" t="s">
        <v>6091</v>
      </c>
      <c r="C6099" s="198" t="s">
        <v>348</v>
      </c>
      <c r="D6099" s="199">
        <v>52.13</v>
      </c>
    </row>
    <row r="6100" spans="1:4" ht="13.5" x14ac:dyDescent="0.25">
      <c r="A6100" s="91">
        <v>93393</v>
      </c>
      <c r="B6100" s="198" t="s">
        <v>6092</v>
      </c>
      <c r="C6100" s="198" t="s">
        <v>348</v>
      </c>
      <c r="D6100" s="199">
        <v>43.77</v>
      </c>
    </row>
    <row r="6101" spans="1:4" ht="13.5" x14ac:dyDescent="0.25">
      <c r="A6101" s="91">
        <v>93394</v>
      </c>
      <c r="B6101" s="198" t="s">
        <v>6093</v>
      </c>
      <c r="C6101" s="198" t="s">
        <v>348</v>
      </c>
      <c r="D6101" s="199">
        <v>55.16</v>
      </c>
    </row>
    <row r="6102" spans="1:4" ht="13.5" x14ac:dyDescent="0.25">
      <c r="A6102" s="91">
        <v>93395</v>
      </c>
      <c r="B6102" s="198" t="s">
        <v>6094</v>
      </c>
      <c r="C6102" s="198" t="s">
        <v>348</v>
      </c>
      <c r="D6102" s="199">
        <v>51.37</v>
      </c>
    </row>
    <row r="6103" spans="1:4" ht="13.5" x14ac:dyDescent="0.25">
      <c r="A6103" s="91">
        <v>99194</v>
      </c>
      <c r="B6103" s="198" t="s">
        <v>6095</v>
      </c>
      <c r="C6103" s="198" t="s">
        <v>348</v>
      </c>
      <c r="D6103" s="199">
        <v>58.16</v>
      </c>
    </row>
    <row r="6104" spans="1:4" ht="13.5" x14ac:dyDescent="0.25">
      <c r="A6104" s="91">
        <v>99195</v>
      </c>
      <c r="B6104" s="198" t="s">
        <v>6096</v>
      </c>
      <c r="C6104" s="198" t="s">
        <v>348</v>
      </c>
      <c r="D6104" s="199">
        <v>49.8</v>
      </c>
    </row>
    <row r="6105" spans="1:4" ht="13.5" x14ac:dyDescent="0.25">
      <c r="A6105" s="91">
        <v>99196</v>
      </c>
      <c r="B6105" s="198" t="s">
        <v>6097</v>
      </c>
      <c r="C6105" s="198" t="s">
        <v>348</v>
      </c>
      <c r="D6105" s="199">
        <v>61.19</v>
      </c>
    </row>
    <row r="6106" spans="1:4" ht="13.5" x14ac:dyDescent="0.25">
      <c r="A6106" s="91">
        <v>99198</v>
      </c>
      <c r="B6106" s="198" t="s">
        <v>6098</v>
      </c>
      <c r="C6106" s="198" t="s">
        <v>348</v>
      </c>
      <c r="D6106" s="199">
        <v>57.4</v>
      </c>
    </row>
    <row r="6107" spans="1:4" ht="13.5" x14ac:dyDescent="0.25">
      <c r="A6107" s="91">
        <v>101965</v>
      </c>
      <c r="B6107" s="198" t="s">
        <v>6099</v>
      </c>
      <c r="C6107" s="198" t="s">
        <v>76</v>
      </c>
      <c r="D6107" s="199">
        <v>104.72</v>
      </c>
    </row>
    <row r="6108" spans="1:4" ht="13.5" x14ac:dyDescent="0.25">
      <c r="A6108" s="91">
        <v>101966</v>
      </c>
      <c r="B6108" s="198" t="s">
        <v>6100</v>
      </c>
      <c r="C6108" s="198" t="s">
        <v>76</v>
      </c>
      <c r="D6108" s="199">
        <v>124.74</v>
      </c>
    </row>
    <row r="6109" spans="1:4" ht="13.5" x14ac:dyDescent="0.25">
      <c r="A6109" s="91">
        <v>101979</v>
      </c>
      <c r="B6109" s="198" t="s">
        <v>6101</v>
      </c>
      <c r="C6109" s="198" t="s">
        <v>76</v>
      </c>
      <c r="D6109" s="199">
        <v>60.08</v>
      </c>
    </row>
    <row r="6110" spans="1:4" ht="13.5" x14ac:dyDescent="0.25">
      <c r="A6110" s="91">
        <v>96112</v>
      </c>
      <c r="B6110" s="198" t="s">
        <v>6102</v>
      </c>
      <c r="C6110" s="198" t="s">
        <v>348</v>
      </c>
      <c r="D6110" s="199">
        <v>148.13999999999999</v>
      </c>
    </row>
    <row r="6111" spans="1:4" ht="13.5" x14ac:dyDescent="0.25">
      <c r="A6111" s="91">
        <v>96117</v>
      </c>
      <c r="B6111" s="198" t="s">
        <v>6103</v>
      </c>
      <c r="C6111" s="198" t="s">
        <v>348</v>
      </c>
      <c r="D6111" s="199">
        <v>194.86</v>
      </c>
    </row>
    <row r="6112" spans="1:4" ht="13.5" x14ac:dyDescent="0.25">
      <c r="A6112" s="91">
        <v>96122</v>
      </c>
      <c r="B6112" s="198" t="s">
        <v>6104</v>
      </c>
      <c r="C6112" s="198" t="s">
        <v>76</v>
      </c>
      <c r="D6112" s="199">
        <v>48.27</v>
      </c>
    </row>
    <row r="6113" spans="1:4" ht="13.5" x14ac:dyDescent="0.25">
      <c r="A6113" s="91">
        <v>96109</v>
      </c>
      <c r="B6113" s="198" t="s">
        <v>6105</v>
      </c>
      <c r="C6113" s="198" t="s">
        <v>348</v>
      </c>
      <c r="D6113" s="199">
        <v>41.95</v>
      </c>
    </row>
    <row r="6114" spans="1:4" ht="13.5" x14ac:dyDescent="0.25">
      <c r="A6114" s="91">
        <v>96110</v>
      </c>
      <c r="B6114" s="198" t="s">
        <v>6106</v>
      </c>
      <c r="C6114" s="198" t="s">
        <v>348</v>
      </c>
      <c r="D6114" s="199">
        <v>65.209999999999994</v>
      </c>
    </row>
    <row r="6115" spans="1:4" ht="13.5" x14ac:dyDescent="0.25">
      <c r="A6115" s="91">
        <v>96113</v>
      </c>
      <c r="B6115" s="198" t="s">
        <v>6107</v>
      </c>
      <c r="C6115" s="198" t="s">
        <v>348</v>
      </c>
      <c r="D6115" s="199">
        <v>36.090000000000003</v>
      </c>
    </row>
    <row r="6116" spans="1:4" ht="13.5" x14ac:dyDescent="0.25">
      <c r="A6116" s="91">
        <v>96114</v>
      </c>
      <c r="B6116" s="198" t="s">
        <v>6108</v>
      </c>
      <c r="C6116" s="198" t="s">
        <v>348</v>
      </c>
      <c r="D6116" s="199">
        <v>67.95</v>
      </c>
    </row>
    <row r="6117" spans="1:4" ht="13.5" x14ac:dyDescent="0.25">
      <c r="A6117" s="91">
        <v>96120</v>
      </c>
      <c r="B6117" s="198" t="s">
        <v>6109</v>
      </c>
      <c r="C6117" s="198" t="s">
        <v>76</v>
      </c>
      <c r="D6117" s="199">
        <v>2.65</v>
      </c>
    </row>
    <row r="6118" spans="1:4" ht="13.5" x14ac:dyDescent="0.25">
      <c r="A6118" s="91">
        <v>96123</v>
      </c>
      <c r="B6118" s="198" t="s">
        <v>6110</v>
      </c>
      <c r="C6118" s="198" t="s">
        <v>76</v>
      </c>
      <c r="D6118" s="199">
        <v>34.44</v>
      </c>
    </row>
    <row r="6119" spans="1:4" ht="13.5" x14ac:dyDescent="0.25">
      <c r="A6119" s="91">
        <v>99054</v>
      </c>
      <c r="B6119" s="198" t="s">
        <v>6111</v>
      </c>
      <c r="C6119" s="198" t="s">
        <v>348</v>
      </c>
      <c r="D6119" s="199">
        <v>52.92</v>
      </c>
    </row>
    <row r="6120" spans="1:4" ht="13.5" x14ac:dyDescent="0.25">
      <c r="A6120" s="91">
        <v>96111</v>
      </c>
      <c r="B6120" s="198" t="s">
        <v>6112</v>
      </c>
      <c r="C6120" s="198" t="s">
        <v>348</v>
      </c>
      <c r="D6120" s="199">
        <v>66.47</v>
      </c>
    </row>
    <row r="6121" spans="1:4" ht="13.5" x14ac:dyDescent="0.25">
      <c r="A6121" s="91">
        <v>96116</v>
      </c>
      <c r="B6121" s="198" t="s">
        <v>6113</v>
      </c>
      <c r="C6121" s="198" t="s">
        <v>348</v>
      </c>
      <c r="D6121" s="199">
        <v>73</v>
      </c>
    </row>
    <row r="6122" spans="1:4" ht="13.5" x14ac:dyDescent="0.25">
      <c r="A6122" s="91">
        <v>96121</v>
      </c>
      <c r="B6122" s="198" t="s">
        <v>6114</v>
      </c>
      <c r="C6122" s="198" t="s">
        <v>76</v>
      </c>
      <c r="D6122" s="199">
        <v>12.68</v>
      </c>
    </row>
    <row r="6123" spans="1:4" ht="13.5" x14ac:dyDescent="0.25">
      <c r="A6123" s="91">
        <v>96485</v>
      </c>
      <c r="B6123" s="198" t="s">
        <v>6115</v>
      </c>
      <c r="C6123" s="198" t="s">
        <v>348</v>
      </c>
      <c r="D6123" s="199">
        <v>76.930000000000007</v>
      </c>
    </row>
    <row r="6124" spans="1:4" ht="13.5" x14ac:dyDescent="0.25">
      <c r="A6124" s="91">
        <v>96486</v>
      </c>
      <c r="B6124" s="198" t="s">
        <v>6116</v>
      </c>
      <c r="C6124" s="198" t="s">
        <v>348</v>
      </c>
      <c r="D6124" s="199">
        <v>84.1</v>
      </c>
    </row>
    <row r="6125" spans="1:4" ht="13.5" x14ac:dyDescent="0.25">
      <c r="A6125" s="91">
        <v>91514</v>
      </c>
      <c r="B6125" s="198" t="s">
        <v>6117</v>
      </c>
      <c r="C6125" s="198" t="s">
        <v>348</v>
      </c>
      <c r="D6125" s="199">
        <v>7.13</v>
      </c>
    </row>
    <row r="6126" spans="1:4" ht="13.5" x14ac:dyDescent="0.25">
      <c r="A6126" s="91">
        <v>91515</v>
      </c>
      <c r="B6126" s="198" t="s">
        <v>6118</v>
      </c>
      <c r="C6126" s="198" t="s">
        <v>348</v>
      </c>
      <c r="D6126" s="199">
        <v>9.44</v>
      </c>
    </row>
    <row r="6127" spans="1:4" ht="13.5" x14ac:dyDescent="0.25">
      <c r="A6127" s="91">
        <v>91516</v>
      </c>
      <c r="B6127" s="198" t="s">
        <v>6119</v>
      </c>
      <c r="C6127" s="198" t="s">
        <v>348</v>
      </c>
      <c r="D6127" s="199">
        <v>13.81</v>
      </c>
    </row>
    <row r="6128" spans="1:4" ht="13.5" x14ac:dyDescent="0.25">
      <c r="A6128" s="91">
        <v>91517</v>
      </c>
      <c r="B6128" s="198" t="s">
        <v>6120</v>
      </c>
      <c r="C6128" s="198" t="s">
        <v>348</v>
      </c>
      <c r="D6128" s="199">
        <v>15.38</v>
      </c>
    </row>
    <row r="6129" spans="1:4" ht="13.5" x14ac:dyDescent="0.25">
      <c r="A6129" s="91">
        <v>91519</v>
      </c>
      <c r="B6129" s="198" t="s">
        <v>6121</v>
      </c>
      <c r="C6129" s="198" t="s">
        <v>348</v>
      </c>
      <c r="D6129" s="199">
        <v>17.66</v>
      </c>
    </row>
    <row r="6130" spans="1:4" ht="13.5" x14ac:dyDescent="0.25">
      <c r="A6130" s="91">
        <v>91520</v>
      </c>
      <c r="B6130" s="198" t="s">
        <v>6122</v>
      </c>
      <c r="C6130" s="198" t="s">
        <v>348</v>
      </c>
      <c r="D6130" s="199">
        <v>2.56</v>
      </c>
    </row>
    <row r="6131" spans="1:4" ht="13.5" x14ac:dyDescent="0.25">
      <c r="A6131" s="91">
        <v>91522</v>
      </c>
      <c r="B6131" s="198" t="s">
        <v>6123</v>
      </c>
      <c r="C6131" s="198" t="s">
        <v>348</v>
      </c>
      <c r="D6131" s="199">
        <v>3.09</v>
      </c>
    </row>
    <row r="6132" spans="1:4" ht="13.5" x14ac:dyDescent="0.25">
      <c r="A6132" s="91">
        <v>91525</v>
      </c>
      <c r="B6132" s="198" t="s">
        <v>6124</v>
      </c>
      <c r="C6132" s="198" t="s">
        <v>348</v>
      </c>
      <c r="D6132" s="199">
        <v>5.53</v>
      </c>
    </row>
    <row r="6133" spans="1:4" ht="13.5" x14ac:dyDescent="0.25">
      <c r="A6133" s="91">
        <v>87280</v>
      </c>
      <c r="B6133" s="198" t="s">
        <v>6125</v>
      </c>
      <c r="C6133" s="198" t="s">
        <v>1444</v>
      </c>
      <c r="D6133" s="199">
        <v>330.93</v>
      </c>
    </row>
    <row r="6134" spans="1:4" ht="13.5" x14ac:dyDescent="0.25">
      <c r="A6134" s="91">
        <v>87281</v>
      </c>
      <c r="B6134" s="198" t="s">
        <v>6126</v>
      </c>
      <c r="C6134" s="198" t="s">
        <v>1444</v>
      </c>
      <c r="D6134" s="199">
        <v>324.63</v>
      </c>
    </row>
    <row r="6135" spans="1:4" ht="13.5" x14ac:dyDescent="0.25">
      <c r="A6135" s="91">
        <v>87283</v>
      </c>
      <c r="B6135" s="198" t="s">
        <v>6127</v>
      </c>
      <c r="C6135" s="198" t="s">
        <v>1444</v>
      </c>
      <c r="D6135" s="199">
        <v>341.7</v>
      </c>
    </row>
    <row r="6136" spans="1:4" ht="13.5" x14ac:dyDescent="0.25">
      <c r="A6136" s="91">
        <v>87284</v>
      </c>
      <c r="B6136" s="198" t="s">
        <v>6128</v>
      </c>
      <c r="C6136" s="198" t="s">
        <v>1444</v>
      </c>
      <c r="D6136" s="199">
        <v>334.08</v>
      </c>
    </row>
    <row r="6137" spans="1:4" ht="13.5" x14ac:dyDescent="0.25">
      <c r="A6137" s="91">
        <v>87286</v>
      </c>
      <c r="B6137" s="198" t="s">
        <v>6129</v>
      </c>
      <c r="C6137" s="198" t="s">
        <v>1444</v>
      </c>
      <c r="D6137" s="199">
        <v>403.53</v>
      </c>
    </row>
    <row r="6138" spans="1:4" ht="13.5" x14ac:dyDescent="0.25">
      <c r="A6138" s="91">
        <v>87287</v>
      </c>
      <c r="B6138" s="198" t="s">
        <v>6130</v>
      </c>
      <c r="C6138" s="198" t="s">
        <v>1444</v>
      </c>
      <c r="D6138" s="199">
        <v>384.98</v>
      </c>
    </row>
    <row r="6139" spans="1:4" ht="13.5" x14ac:dyDescent="0.25">
      <c r="A6139" s="91">
        <v>87289</v>
      </c>
      <c r="B6139" s="198" t="s">
        <v>6131</v>
      </c>
      <c r="C6139" s="198" t="s">
        <v>1444</v>
      </c>
      <c r="D6139" s="199">
        <v>380.87</v>
      </c>
    </row>
    <row r="6140" spans="1:4" ht="13.5" x14ac:dyDescent="0.25">
      <c r="A6140" s="91">
        <v>87290</v>
      </c>
      <c r="B6140" s="198" t="s">
        <v>6132</v>
      </c>
      <c r="C6140" s="198" t="s">
        <v>1444</v>
      </c>
      <c r="D6140" s="199">
        <v>371.57</v>
      </c>
    </row>
    <row r="6141" spans="1:4" ht="13.5" x14ac:dyDescent="0.25">
      <c r="A6141" s="91">
        <v>87292</v>
      </c>
      <c r="B6141" s="198" t="s">
        <v>6133</v>
      </c>
      <c r="C6141" s="198" t="s">
        <v>1444</v>
      </c>
      <c r="D6141" s="199">
        <v>380.71</v>
      </c>
    </row>
    <row r="6142" spans="1:4" ht="13.5" x14ac:dyDescent="0.25">
      <c r="A6142" s="91">
        <v>87294</v>
      </c>
      <c r="B6142" s="198" t="s">
        <v>6134</v>
      </c>
      <c r="C6142" s="198" t="s">
        <v>1444</v>
      </c>
      <c r="D6142" s="199">
        <v>365.93</v>
      </c>
    </row>
    <row r="6143" spans="1:4" ht="13.5" x14ac:dyDescent="0.25">
      <c r="A6143" s="91">
        <v>87295</v>
      </c>
      <c r="B6143" s="198" t="s">
        <v>6135</v>
      </c>
      <c r="C6143" s="198" t="s">
        <v>1444</v>
      </c>
      <c r="D6143" s="199">
        <v>372.92</v>
      </c>
    </row>
    <row r="6144" spans="1:4" ht="13.5" x14ac:dyDescent="0.25">
      <c r="A6144" s="91">
        <v>87296</v>
      </c>
      <c r="B6144" s="198" t="s">
        <v>6136</v>
      </c>
      <c r="C6144" s="198" t="s">
        <v>1444</v>
      </c>
      <c r="D6144" s="199">
        <v>345.43</v>
      </c>
    </row>
    <row r="6145" spans="1:4" ht="13.5" x14ac:dyDescent="0.25">
      <c r="A6145" s="91">
        <v>87298</v>
      </c>
      <c r="B6145" s="198" t="s">
        <v>6137</v>
      </c>
      <c r="C6145" s="198" t="s">
        <v>1444</v>
      </c>
      <c r="D6145" s="199">
        <v>509.49</v>
      </c>
    </row>
    <row r="6146" spans="1:4" ht="13.5" x14ac:dyDescent="0.25">
      <c r="A6146" s="91">
        <v>87299</v>
      </c>
      <c r="B6146" s="198" t="s">
        <v>6138</v>
      </c>
      <c r="C6146" s="198" t="s">
        <v>1444</v>
      </c>
      <c r="D6146" s="199">
        <v>333.06</v>
      </c>
    </row>
    <row r="6147" spans="1:4" ht="13.5" x14ac:dyDescent="0.25">
      <c r="A6147" s="91">
        <v>87301</v>
      </c>
      <c r="B6147" s="198" t="s">
        <v>6139</v>
      </c>
      <c r="C6147" s="198" t="s">
        <v>1444</v>
      </c>
      <c r="D6147" s="199">
        <v>458.54</v>
      </c>
    </row>
    <row r="6148" spans="1:4" ht="13.5" x14ac:dyDescent="0.25">
      <c r="A6148" s="91">
        <v>87302</v>
      </c>
      <c r="B6148" s="198" t="s">
        <v>6140</v>
      </c>
      <c r="C6148" s="198" t="s">
        <v>1444</v>
      </c>
      <c r="D6148" s="199">
        <v>449.24</v>
      </c>
    </row>
    <row r="6149" spans="1:4" ht="13.5" x14ac:dyDescent="0.25">
      <c r="A6149" s="91">
        <v>87304</v>
      </c>
      <c r="B6149" s="198" t="s">
        <v>6141</v>
      </c>
      <c r="C6149" s="198" t="s">
        <v>1444</v>
      </c>
      <c r="D6149" s="199">
        <v>411.36</v>
      </c>
    </row>
    <row r="6150" spans="1:4" ht="13.5" x14ac:dyDescent="0.25">
      <c r="A6150" s="91">
        <v>87305</v>
      </c>
      <c r="B6150" s="198" t="s">
        <v>6142</v>
      </c>
      <c r="C6150" s="198" t="s">
        <v>1444</v>
      </c>
      <c r="D6150" s="199">
        <v>413.57</v>
      </c>
    </row>
    <row r="6151" spans="1:4" ht="13.5" x14ac:dyDescent="0.25">
      <c r="A6151" s="91">
        <v>87307</v>
      </c>
      <c r="B6151" s="198" t="s">
        <v>6143</v>
      </c>
      <c r="C6151" s="198" t="s">
        <v>1444</v>
      </c>
      <c r="D6151" s="199">
        <v>392.41</v>
      </c>
    </row>
    <row r="6152" spans="1:4" ht="13.5" x14ac:dyDescent="0.25">
      <c r="A6152" s="91">
        <v>87308</v>
      </c>
      <c r="B6152" s="198" t="s">
        <v>6144</v>
      </c>
      <c r="C6152" s="198" t="s">
        <v>1444</v>
      </c>
      <c r="D6152" s="199">
        <v>383.43</v>
      </c>
    </row>
    <row r="6153" spans="1:4" ht="13.5" x14ac:dyDescent="0.25">
      <c r="A6153" s="91">
        <v>87310</v>
      </c>
      <c r="B6153" s="198" t="s">
        <v>6145</v>
      </c>
      <c r="C6153" s="198" t="s">
        <v>1444</v>
      </c>
      <c r="D6153" s="199">
        <v>327.64999999999998</v>
      </c>
    </row>
    <row r="6154" spans="1:4" ht="13.5" x14ac:dyDescent="0.25">
      <c r="A6154" s="91">
        <v>87311</v>
      </c>
      <c r="B6154" s="198" t="s">
        <v>6146</v>
      </c>
      <c r="C6154" s="198" t="s">
        <v>1444</v>
      </c>
      <c r="D6154" s="199">
        <v>318.32</v>
      </c>
    </row>
    <row r="6155" spans="1:4" ht="13.5" x14ac:dyDescent="0.25">
      <c r="A6155" s="91">
        <v>87313</v>
      </c>
      <c r="B6155" s="198" t="s">
        <v>6147</v>
      </c>
      <c r="C6155" s="198" t="s">
        <v>1444</v>
      </c>
      <c r="D6155" s="199">
        <v>400</v>
      </c>
    </row>
    <row r="6156" spans="1:4" ht="13.5" x14ac:dyDescent="0.25">
      <c r="A6156" s="91">
        <v>87314</v>
      </c>
      <c r="B6156" s="198" t="s">
        <v>6148</v>
      </c>
      <c r="C6156" s="198" t="s">
        <v>1444</v>
      </c>
      <c r="D6156" s="199">
        <v>392.07</v>
      </c>
    </row>
    <row r="6157" spans="1:4" ht="13.5" x14ac:dyDescent="0.25">
      <c r="A6157" s="91">
        <v>87316</v>
      </c>
      <c r="B6157" s="198" t="s">
        <v>6149</v>
      </c>
      <c r="C6157" s="198" t="s">
        <v>1444</v>
      </c>
      <c r="D6157" s="199">
        <v>363.16</v>
      </c>
    </row>
    <row r="6158" spans="1:4" ht="13.5" x14ac:dyDescent="0.25">
      <c r="A6158" s="91">
        <v>87317</v>
      </c>
      <c r="B6158" s="198" t="s">
        <v>6150</v>
      </c>
      <c r="C6158" s="198" t="s">
        <v>1444</v>
      </c>
      <c r="D6158" s="199">
        <v>348.57</v>
      </c>
    </row>
    <row r="6159" spans="1:4" ht="13.5" x14ac:dyDescent="0.25">
      <c r="A6159" s="91">
        <v>87319</v>
      </c>
      <c r="B6159" s="198" t="s">
        <v>6151</v>
      </c>
      <c r="C6159" s="198" t="s">
        <v>1444</v>
      </c>
      <c r="D6159" s="200">
        <v>2818.04</v>
      </c>
    </row>
    <row r="6160" spans="1:4" ht="13.5" x14ac:dyDescent="0.25">
      <c r="A6160" s="91">
        <v>87320</v>
      </c>
      <c r="B6160" s="198" t="s">
        <v>6152</v>
      </c>
      <c r="C6160" s="198" t="s">
        <v>1444</v>
      </c>
      <c r="D6160" s="200">
        <v>2820.94</v>
      </c>
    </row>
    <row r="6161" spans="1:4" ht="13.5" x14ac:dyDescent="0.25">
      <c r="A6161" s="91">
        <v>87322</v>
      </c>
      <c r="B6161" s="198" t="s">
        <v>6153</v>
      </c>
      <c r="C6161" s="198" t="s">
        <v>1444</v>
      </c>
      <c r="D6161" s="200">
        <v>2904.92</v>
      </c>
    </row>
    <row r="6162" spans="1:4" ht="13.5" x14ac:dyDescent="0.25">
      <c r="A6162" s="91">
        <v>87323</v>
      </c>
      <c r="B6162" s="198" t="s">
        <v>6154</v>
      </c>
      <c r="C6162" s="198" t="s">
        <v>1444</v>
      </c>
      <c r="D6162" s="200">
        <v>2901.56</v>
      </c>
    </row>
    <row r="6163" spans="1:4" ht="13.5" x14ac:dyDescent="0.25">
      <c r="A6163" s="91">
        <v>87325</v>
      </c>
      <c r="B6163" s="198" t="s">
        <v>6155</v>
      </c>
      <c r="C6163" s="198" t="s">
        <v>1444</v>
      </c>
      <c r="D6163" s="200">
        <v>2841</v>
      </c>
    </row>
    <row r="6164" spans="1:4" ht="13.5" x14ac:dyDescent="0.25">
      <c r="A6164" s="91">
        <v>87326</v>
      </c>
      <c r="B6164" s="198" t="s">
        <v>6156</v>
      </c>
      <c r="C6164" s="198" t="s">
        <v>1444</v>
      </c>
      <c r="D6164" s="200">
        <v>2844.28</v>
      </c>
    </row>
    <row r="6165" spans="1:4" ht="13.5" x14ac:dyDescent="0.25">
      <c r="A6165" s="91">
        <v>87327</v>
      </c>
      <c r="B6165" s="198" t="s">
        <v>6157</v>
      </c>
      <c r="C6165" s="198" t="s">
        <v>1444</v>
      </c>
      <c r="D6165" s="199">
        <v>354.16</v>
      </c>
    </row>
    <row r="6166" spans="1:4" ht="13.5" x14ac:dyDescent="0.25">
      <c r="A6166" s="91">
        <v>87328</v>
      </c>
      <c r="B6166" s="198" t="s">
        <v>6158</v>
      </c>
      <c r="C6166" s="198" t="s">
        <v>1444</v>
      </c>
      <c r="D6166" s="199">
        <v>298.7</v>
      </c>
    </row>
    <row r="6167" spans="1:4" ht="13.5" x14ac:dyDescent="0.25">
      <c r="A6167" s="91">
        <v>87329</v>
      </c>
      <c r="B6167" s="198" t="s">
        <v>6159</v>
      </c>
      <c r="C6167" s="198" t="s">
        <v>1444</v>
      </c>
      <c r="D6167" s="199">
        <v>382.39</v>
      </c>
    </row>
    <row r="6168" spans="1:4" ht="13.5" x14ac:dyDescent="0.25">
      <c r="A6168" s="91">
        <v>87330</v>
      </c>
      <c r="B6168" s="198" t="s">
        <v>6160</v>
      </c>
      <c r="C6168" s="198" t="s">
        <v>1444</v>
      </c>
      <c r="D6168" s="199">
        <v>319.58999999999997</v>
      </c>
    </row>
    <row r="6169" spans="1:4" ht="13.5" x14ac:dyDescent="0.25">
      <c r="A6169" s="91">
        <v>87331</v>
      </c>
      <c r="B6169" s="198" t="s">
        <v>6161</v>
      </c>
      <c r="C6169" s="198" t="s">
        <v>1444</v>
      </c>
      <c r="D6169" s="199">
        <v>426.6</v>
      </c>
    </row>
    <row r="6170" spans="1:4" ht="13.5" x14ac:dyDescent="0.25">
      <c r="A6170" s="91">
        <v>87332</v>
      </c>
      <c r="B6170" s="198" t="s">
        <v>6162</v>
      </c>
      <c r="C6170" s="198" t="s">
        <v>1444</v>
      </c>
      <c r="D6170" s="199">
        <v>368.44</v>
      </c>
    </row>
    <row r="6171" spans="1:4" ht="13.5" x14ac:dyDescent="0.25">
      <c r="A6171" s="91">
        <v>87333</v>
      </c>
      <c r="B6171" s="198" t="s">
        <v>6163</v>
      </c>
      <c r="C6171" s="198" t="s">
        <v>1444</v>
      </c>
      <c r="D6171" s="199">
        <v>388.92</v>
      </c>
    </row>
    <row r="6172" spans="1:4" ht="13.5" x14ac:dyDescent="0.25">
      <c r="A6172" s="91">
        <v>87334</v>
      </c>
      <c r="B6172" s="198" t="s">
        <v>6164</v>
      </c>
      <c r="C6172" s="198" t="s">
        <v>1444</v>
      </c>
      <c r="D6172" s="199">
        <v>353.78</v>
      </c>
    </row>
    <row r="6173" spans="1:4" ht="13.5" x14ac:dyDescent="0.25">
      <c r="A6173" s="91">
        <v>87335</v>
      </c>
      <c r="B6173" s="198" t="s">
        <v>6165</v>
      </c>
      <c r="C6173" s="198" t="s">
        <v>1444</v>
      </c>
      <c r="D6173" s="199">
        <v>381.45</v>
      </c>
    </row>
    <row r="6174" spans="1:4" ht="13.5" x14ac:dyDescent="0.25">
      <c r="A6174" s="91">
        <v>87336</v>
      </c>
      <c r="B6174" s="198" t="s">
        <v>6166</v>
      </c>
      <c r="C6174" s="198" t="s">
        <v>1444</v>
      </c>
      <c r="D6174" s="199">
        <v>358.12</v>
      </c>
    </row>
    <row r="6175" spans="1:4" ht="13.5" x14ac:dyDescent="0.25">
      <c r="A6175" s="91">
        <v>87337</v>
      </c>
      <c r="B6175" s="198" t="s">
        <v>6167</v>
      </c>
      <c r="C6175" s="198" t="s">
        <v>1444</v>
      </c>
      <c r="D6175" s="199">
        <v>370.62</v>
      </c>
    </row>
    <row r="6176" spans="1:4" ht="13.5" x14ac:dyDescent="0.25">
      <c r="A6176" s="91">
        <v>87338</v>
      </c>
      <c r="B6176" s="198" t="s">
        <v>6168</v>
      </c>
      <c r="C6176" s="198" t="s">
        <v>1444</v>
      </c>
      <c r="D6176" s="199">
        <v>348.08</v>
      </c>
    </row>
    <row r="6177" spans="1:4" ht="13.5" x14ac:dyDescent="0.25">
      <c r="A6177" s="91">
        <v>87339</v>
      </c>
      <c r="B6177" s="198" t="s">
        <v>6169</v>
      </c>
      <c r="C6177" s="198" t="s">
        <v>1444</v>
      </c>
      <c r="D6177" s="199">
        <v>628.05999999999995</v>
      </c>
    </row>
    <row r="6178" spans="1:4" ht="13.5" x14ac:dyDescent="0.25">
      <c r="A6178" s="91">
        <v>87340</v>
      </c>
      <c r="B6178" s="198" t="s">
        <v>6170</v>
      </c>
      <c r="C6178" s="198" t="s">
        <v>1444</v>
      </c>
      <c r="D6178" s="199">
        <v>510.74</v>
      </c>
    </row>
    <row r="6179" spans="1:4" ht="13.5" x14ac:dyDescent="0.25">
      <c r="A6179" s="91">
        <v>87341</v>
      </c>
      <c r="B6179" s="198" t="s">
        <v>6171</v>
      </c>
      <c r="C6179" s="198" t="s">
        <v>1444</v>
      </c>
      <c r="D6179" s="199">
        <v>481.61</v>
      </c>
    </row>
    <row r="6180" spans="1:4" ht="13.5" x14ac:dyDescent="0.25">
      <c r="A6180" s="91">
        <v>87342</v>
      </c>
      <c r="B6180" s="198" t="s">
        <v>6172</v>
      </c>
      <c r="C6180" s="198" t="s">
        <v>1444</v>
      </c>
      <c r="D6180" s="199">
        <v>528.49</v>
      </c>
    </row>
    <row r="6181" spans="1:4" ht="13.5" x14ac:dyDescent="0.25">
      <c r="A6181" s="91">
        <v>87343</v>
      </c>
      <c r="B6181" s="198" t="s">
        <v>6173</v>
      </c>
      <c r="C6181" s="198" t="s">
        <v>1444</v>
      </c>
      <c r="D6181" s="199">
        <v>462.13</v>
      </c>
    </row>
    <row r="6182" spans="1:4" ht="13.5" x14ac:dyDescent="0.25">
      <c r="A6182" s="91">
        <v>87344</v>
      </c>
      <c r="B6182" s="198" t="s">
        <v>6174</v>
      </c>
      <c r="C6182" s="198" t="s">
        <v>1444</v>
      </c>
      <c r="D6182" s="199">
        <v>425.37</v>
      </c>
    </row>
    <row r="6183" spans="1:4" ht="13.5" x14ac:dyDescent="0.25">
      <c r="A6183" s="91">
        <v>87345</v>
      </c>
      <c r="B6183" s="198" t="s">
        <v>6175</v>
      </c>
      <c r="C6183" s="198" t="s">
        <v>1444</v>
      </c>
      <c r="D6183" s="199">
        <v>470.81</v>
      </c>
    </row>
    <row r="6184" spans="1:4" ht="13.5" x14ac:dyDescent="0.25">
      <c r="A6184" s="91">
        <v>87346</v>
      </c>
      <c r="B6184" s="198" t="s">
        <v>6176</v>
      </c>
      <c r="C6184" s="198" t="s">
        <v>1444</v>
      </c>
      <c r="D6184" s="199">
        <v>415.95</v>
      </c>
    </row>
    <row r="6185" spans="1:4" ht="13.5" x14ac:dyDescent="0.25">
      <c r="A6185" s="91">
        <v>87347</v>
      </c>
      <c r="B6185" s="198" t="s">
        <v>6177</v>
      </c>
      <c r="C6185" s="198" t="s">
        <v>1444</v>
      </c>
      <c r="D6185" s="199">
        <v>386.88</v>
      </c>
    </row>
    <row r="6186" spans="1:4" ht="13.5" x14ac:dyDescent="0.25">
      <c r="A6186" s="91">
        <v>87348</v>
      </c>
      <c r="B6186" s="198" t="s">
        <v>6178</v>
      </c>
      <c r="C6186" s="198" t="s">
        <v>1444</v>
      </c>
      <c r="D6186" s="199">
        <v>427.49</v>
      </c>
    </row>
    <row r="6187" spans="1:4" ht="13.5" x14ac:dyDescent="0.25">
      <c r="A6187" s="91">
        <v>87349</v>
      </c>
      <c r="B6187" s="198" t="s">
        <v>6179</v>
      </c>
      <c r="C6187" s="198" t="s">
        <v>1444</v>
      </c>
      <c r="D6187" s="199">
        <v>355.57</v>
      </c>
    </row>
    <row r="6188" spans="1:4" ht="13.5" x14ac:dyDescent="0.25">
      <c r="A6188" s="91">
        <v>87350</v>
      </c>
      <c r="B6188" s="198" t="s">
        <v>6180</v>
      </c>
      <c r="C6188" s="198" t="s">
        <v>1444</v>
      </c>
      <c r="D6188" s="199">
        <v>372.64</v>
      </c>
    </row>
    <row r="6189" spans="1:4" ht="13.5" x14ac:dyDescent="0.25">
      <c r="A6189" s="91">
        <v>87351</v>
      </c>
      <c r="B6189" s="198" t="s">
        <v>6181</v>
      </c>
      <c r="C6189" s="198" t="s">
        <v>1444</v>
      </c>
      <c r="D6189" s="199">
        <v>305.16000000000003</v>
      </c>
    </row>
    <row r="6190" spans="1:4" ht="13.5" x14ac:dyDescent="0.25">
      <c r="A6190" s="91">
        <v>87352</v>
      </c>
      <c r="B6190" s="198" t="s">
        <v>6182</v>
      </c>
      <c r="C6190" s="198" t="s">
        <v>1444</v>
      </c>
      <c r="D6190" s="199">
        <v>478.58</v>
      </c>
    </row>
    <row r="6191" spans="1:4" ht="13.5" x14ac:dyDescent="0.25">
      <c r="A6191" s="91">
        <v>87353</v>
      </c>
      <c r="B6191" s="198" t="s">
        <v>6183</v>
      </c>
      <c r="C6191" s="198" t="s">
        <v>1444</v>
      </c>
      <c r="D6191" s="199">
        <v>406.49</v>
      </c>
    </row>
    <row r="6192" spans="1:4" ht="13.5" x14ac:dyDescent="0.25">
      <c r="A6192" s="91">
        <v>87354</v>
      </c>
      <c r="B6192" s="198" t="s">
        <v>6184</v>
      </c>
      <c r="C6192" s="198" t="s">
        <v>1444</v>
      </c>
      <c r="D6192" s="199">
        <v>373.83</v>
      </c>
    </row>
    <row r="6193" spans="1:4" ht="13.5" x14ac:dyDescent="0.25">
      <c r="A6193" s="91">
        <v>87355</v>
      </c>
      <c r="B6193" s="198" t="s">
        <v>6185</v>
      </c>
      <c r="C6193" s="198" t="s">
        <v>1444</v>
      </c>
      <c r="D6193" s="199">
        <v>401.36</v>
      </c>
    </row>
    <row r="6194" spans="1:4" ht="13.5" x14ac:dyDescent="0.25">
      <c r="A6194" s="91">
        <v>87356</v>
      </c>
      <c r="B6194" s="198" t="s">
        <v>6186</v>
      </c>
      <c r="C6194" s="198" t="s">
        <v>1444</v>
      </c>
      <c r="D6194" s="199">
        <v>352.26</v>
      </c>
    </row>
    <row r="6195" spans="1:4" ht="13.5" x14ac:dyDescent="0.25">
      <c r="A6195" s="91">
        <v>87357</v>
      </c>
      <c r="B6195" s="198" t="s">
        <v>6187</v>
      </c>
      <c r="C6195" s="198" t="s">
        <v>1444</v>
      </c>
      <c r="D6195" s="199">
        <v>328.83</v>
      </c>
    </row>
    <row r="6196" spans="1:4" ht="13.5" x14ac:dyDescent="0.25">
      <c r="A6196" s="91">
        <v>87358</v>
      </c>
      <c r="B6196" s="198" t="s">
        <v>6188</v>
      </c>
      <c r="C6196" s="198" t="s">
        <v>1444</v>
      </c>
      <c r="D6196" s="200">
        <v>2791.09</v>
      </c>
    </row>
    <row r="6197" spans="1:4" ht="13.5" x14ac:dyDescent="0.25">
      <c r="A6197" s="91">
        <v>87359</v>
      </c>
      <c r="B6197" s="198" t="s">
        <v>6189</v>
      </c>
      <c r="C6197" s="198" t="s">
        <v>1444</v>
      </c>
      <c r="D6197" s="200">
        <v>2763.37</v>
      </c>
    </row>
    <row r="6198" spans="1:4" ht="13.5" x14ac:dyDescent="0.25">
      <c r="A6198" s="91">
        <v>87360</v>
      </c>
      <c r="B6198" s="198" t="s">
        <v>6190</v>
      </c>
      <c r="C6198" s="198" t="s">
        <v>1444</v>
      </c>
      <c r="D6198" s="200">
        <v>2879.67</v>
      </c>
    </row>
    <row r="6199" spans="1:4" ht="13.5" x14ac:dyDescent="0.25">
      <c r="A6199" s="91">
        <v>87361</v>
      </c>
      <c r="B6199" s="198" t="s">
        <v>6191</v>
      </c>
      <c r="C6199" s="198" t="s">
        <v>1444</v>
      </c>
      <c r="D6199" s="200">
        <v>2835.9</v>
      </c>
    </row>
    <row r="6200" spans="1:4" ht="13.5" x14ac:dyDescent="0.25">
      <c r="A6200" s="91">
        <v>87362</v>
      </c>
      <c r="B6200" s="198" t="s">
        <v>6192</v>
      </c>
      <c r="C6200" s="198" t="s">
        <v>1444</v>
      </c>
      <c r="D6200" s="200">
        <v>2832.14</v>
      </c>
    </row>
    <row r="6201" spans="1:4" ht="13.5" x14ac:dyDescent="0.25">
      <c r="A6201" s="91">
        <v>87363</v>
      </c>
      <c r="B6201" s="198" t="s">
        <v>6193</v>
      </c>
      <c r="C6201" s="198" t="s">
        <v>1444</v>
      </c>
      <c r="D6201" s="200">
        <v>2822.12</v>
      </c>
    </row>
    <row r="6202" spans="1:4" ht="13.5" x14ac:dyDescent="0.25">
      <c r="A6202" s="91">
        <v>87364</v>
      </c>
      <c r="B6202" s="198" t="s">
        <v>6194</v>
      </c>
      <c r="C6202" s="198" t="s">
        <v>1444</v>
      </c>
      <c r="D6202" s="200">
        <v>2791.73</v>
      </c>
    </row>
    <row r="6203" spans="1:4" ht="13.5" x14ac:dyDescent="0.25">
      <c r="A6203" s="91">
        <v>87365</v>
      </c>
      <c r="B6203" s="198" t="s">
        <v>6195</v>
      </c>
      <c r="C6203" s="198" t="s">
        <v>1444</v>
      </c>
      <c r="D6203" s="199">
        <v>453.01</v>
      </c>
    </row>
    <row r="6204" spans="1:4" ht="13.5" x14ac:dyDescent="0.25">
      <c r="A6204" s="91">
        <v>87366</v>
      </c>
      <c r="B6204" s="198" t="s">
        <v>6196</v>
      </c>
      <c r="C6204" s="198" t="s">
        <v>1444</v>
      </c>
      <c r="D6204" s="199">
        <v>478.18</v>
      </c>
    </row>
    <row r="6205" spans="1:4" ht="13.5" x14ac:dyDescent="0.25">
      <c r="A6205" s="91">
        <v>87367</v>
      </c>
      <c r="B6205" s="198" t="s">
        <v>6197</v>
      </c>
      <c r="C6205" s="198" t="s">
        <v>1444</v>
      </c>
      <c r="D6205" s="199">
        <v>526.79999999999995</v>
      </c>
    </row>
    <row r="6206" spans="1:4" ht="13.5" x14ac:dyDescent="0.25">
      <c r="A6206" s="91">
        <v>87368</v>
      </c>
      <c r="B6206" s="198" t="s">
        <v>6198</v>
      </c>
      <c r="C6206" s="198" t="s">
        <v>1444</v>
      </c>
      <c r="D6206" s="199">
        <v>509.68</v>
      </c>
    </row>
    <row r="6207" spans="1:4" ht="13.5" x14ac:dyDescent="0.25">
      <c r="A6207" s="91">
        <v>87369</v>
      </c>
      <c r="B6207" s="198" t="s">
        <v>6199</v>
      </c>
      <c r="C6207" s="198" t="s">
        <v>1444</v>
      </c>
      <c r="D6207" s="199">
        <v>512.64</v>
      </c>
    </row>
    <row r="6208" spans="1:4" ht="13.5" x14ac:dyDescent="0.25">
      <c r="A6208" s="91">
        <v>87370</v>
      </c>
      <c r="B6208" s="198" t="s">
        <v>6200</v>
      </c>
      <c r="C6208" s="198" t="s">
        <v>1444</v>
      </c>
      <c r="D6208" s="199">
        <v>497.69</v>
      </c>
    </row>
    <row r="6209" spans="1:4" ht="13.5" x14ac:dyDescent="0.25">
      <c r="A6209" s="91">
        <v>87371</v>
      </c>
      <c r="B6209" s="198" t="s">
        <v>6201</v>
      </c>
      <c r="C6209" s="198" t="s">
        <v>1444</v>
      </c>
      <c r="D6209" s="199">
        <v>480.74</v>
      </c>
    </row>
    <row r="6210" spans="1:4" ht="13.5" x14ac:dyDescent="0.25">
      <c r="A6210" s="91">
        <v>87372</v>
      </c>
      <c r="B6210" s="198" t="s">
        <v>6202</v>
      </c>
      <c r="C6210" s="198" t="s">
        <v>1444</v>
      </c>
      <c r="D6210" s="199">
        <v>652.42999999999995</v>
      </c>
    </row>
    <row r="6211" spans="1:4" ht="13.5" x14ac:dyDescent="0.25">
      <c r="A6211" s="91">
        <v>87373</v>
      </c>
      <c r="B6211" s="198" t="s">
        <v>6203</v>
      </c>
      <c r="C6211" s="198" t="s">
        <v>1444</v>
      </c>
      <c r="D6211" s="199">
        <v>582.48</v>
      </c>
    </row>
    <row r="6212" spans="1:4" ht="13.5" x14ac:dyDescent="0.25">
      <c r="A6212" s="91">
        <v>87374</v>
      </c>
      <c r="B6212" s="198" t="s">
        <v>6204</v>
      </c>
      <c r="C6212" s="198" t="s">
        <v>1444</v>
      </c>
      <c r="D6212" s="199">
        <v>545.33000000000004</v>
      </c>
    </row>
    <row r="6213" spans="1:4" ht="13.5" x14ac:dyDescent="0.25">
      <c r="A6213" s="91">
        <v>87375</v>
      </c>
      <c r="B6213" s="198" t="s">
        <v>6205</v>
      </c>
      <c r="C6213" s="198" t="s">
        <v>1444</v>
      </c>
      <c r="D6213" s="199">
        <v>522.17999999999995</v>
      </c>
    </row>
    <row r="6214" spans="1:4" ht="13.5" x14ac:dyDescent="0.25">
      <c r="A6214" s="91">
        <v>87376</v>
      </c>
      <c r="B6214" s="198" t="s">
        <v>6206</v>
      </c>
      <c r="C6214" s="198" t="s">
        <v>1444</v>
      </c>
      <c r="D6214" s="199">
        <v>459.26</v>
      </c>
    </row>
    <row r="6215" spans="1:4" ht="13.5" x14ac:dyDescent="0.25">
      <c r="A6215" s="91">
        <v>87377</v>
      </c>
      <c r="B6215" s="198" t="s">
        <v>6207</v>
      </c>
      <c r="C6215" s="198" t="s">
        <v>1444</v>
      </c>
      <c r="D6215" s="199">
        <v>536.05999999999995</v>
      </c>
    </row>
    <row r="6216" spans="1:4" ht="13.5" x14ac:dyDescent="0.25">
      <c r="A6216" s="91">
        <v>87378</v>
      </c>
      <c r="B6216" s="198" t="s">
        <v>6208</v>
      </c>
      <c r="C6216" s="198" t="s">
        <v>1444</v>
      </c>
      <c r="D6216" s="199">
        <v>485.29</v>
      </c>
    </row>
    <row r="6217" spans="1:4" ht="13.5" x14ac:dyDescent="0.25">
      <c r="A6217" s="91">
        <v>87379</v>
      </c>
      <c r="B6217" s="198" t="s">
        <v>6209</v>
      </c>
      <c r="C6217" s="198" t="s">
        <v>1444</v>
      </c>
      <c r="D6217" s="200">
        <v>2931.48</v>
      </c>
    </row>
    <row r="6218" spans="1:4" ht="13.5" x14ac:dyDescent="0.25">
      <c r="A6218" s="91">
        <v>87380</v>
      </c>
      <c r="B6218" s="198" t="s">
        <v>6210</v>
      </c>
      <c r="C6218" s="198" t="s">
        <v>1444</v>
      </c>
      <c r="D6218" s="200">
        <v>3006.61</v>
      </c>
    </row>
    <row r="6219" spans="1:4" ht="13.5" x14ac:dyDescent="0.25">
      <c r="A6219" s="91">
        <v>87381</v>
      </c>
      <c r="B6219" s="198" t="s">
        <v>6211</v>
      </c>
      <c r="C6219" s="198" t="s">
        <v>1444</v>
      </c>
      <c r="D6219" s="200">
        <v>2956.69</v>
      </c>
    </row>
    <row r="6220" spans="1:4" ht="13.5" x14ac:dyDescent="0.25">
      <c r="A6220" s="91">
        <v>87382</v>
      </c>
      <c r="B6220" s="198" t="s">
        <v>6212</v>
      </c>
      <c r="C6220" s="198" t="s">
        <v>1444</v>
      </c>
      <c r="D6220" s="200">
        <v>1294.49</v>
      </c>
    </row>
    <row r="6221" spans="1:4" ht="13.5" x14ac:dyDescent="0.25">
      <c r="A6221" s="91">
        <v>87383</v>
      </c>
      <c r="B6221" s="198" t="s">
        <v>6213</v>
      </c>
      <c r="C6221" s="198" t="s">
        <v>1444</v>
      </c>
      <c r="D6221" s="200">
        <v>1286.43</v>
      </c>
    </row>
    <row r="6222" spans="1:4" ht="13.5" x14ac:dyDescent="0.25">
      <c r="A6222" s="91">
        <v>87384</v>
      </c>
      <c r="B6222" s="198" t="s">
        <v>6214</v>
      </c>
      <c r="C6222" s="198" t="s">
        <v>1444</v>
      </c>
      <c r="D6222" s="200">
        <v>1276.3800000000001</v>
      </c>
    </row>
    <row r="6223" spans="1:4" ht="13.5" x14ac:dyDescent="0.25">
      <c r="A6223" s="91">
        <v>87385</v>
      </c>
      <c r="B6223" s="198" t="s">
        <v>6215</v>
      </c>
      <c r="C6223" s="198" t="s">
        <v>1444</v>
      </c>
      <c r="D6223" s="200">
        <v>1514.75</v>
      </c>
    </row>
    <row r="6224" spans="1:4" ht="13.5" x14ac:dyDescent="0.25">
      <c r="A6224" s="91">
        <v>87386</v>
      </c>
      <c r="B6224" s="198" t="s">
        <v>6216</v>
      </c>
      <c r="C6224" s="198" t="s">
        <v>1444</v>
      </c>
      <c r="D6224" s="200">
        <v>1501.32</v>
      </c>
    </row>
    <row r="6225" spans="1:4" ht="13.5" x14ac:dyDescent="0.25">
      <c r="A6225" s="91">
        <v>87387</v>
      </c>
      <c r="B6225" s="198" t="s">
        <v>6217</v>
      </c>
      <c r="C6225" s="198" t="s">
        <v>1444</v>
      </c>
      <c r="D6225" s="200">
        <v>1492.61</v>
      </c>
    </row>
    <row r="6226" spans="1:4" ht="13.5" x14ac:dyDescent="0.25">
      <c r="A6226" s="91">
        <v>87388</v>
      </c>
      <c r="B6226" s="198" t="s">
        <v>6218</v>
      </c>
      <c r="C6226" s="198" t="s">
        <v>1444</v>
      </c>
      <c r="D6226" s="200">
        <v>3574.27</v>
      </c>
    </row>
    <row r="6227" spans="1:4" ht="13.5" x14ac:dyDescent="0.25">
      <c r="A6227" s="91">
        <v>87389</v>
      </c>
      <c r="B6227" s="198" t="s">
        <v>6219</v>
      </c>
      <c r="C6227" s="198" t="s">
        <v>1444</v>
      </c>
      <c r="D6227" s="200">
        <v>3582.09</v>
      </c>
    </row>
    <row r="6228" spans="1:4" ht="13.5" x14ac:dyDescent="0.25">
      <c r="A6228" s="91">
        <v>87390</v>
      </c>
      <c r="B6228" s="198" t="s">
        <v>6220</v>
      </c>
      <c r="C6228" s="198" t="s">
        <v>1444</v>
      </c>
      <c r="D6228" s="200">
        <v>3595.75</v>
      </c>
    </row>
    <row r="6229" spans="1:4" ht="13.5" x14ac:dyDescent="0.25">
      <c r="A6229" s="91">
        <v>87391</v>
      </c>
      <c r="B6229" s="198" t="s">
        <v>6221</v>
      </c>
      <c r="C6229" s="198" t="s">
        <v>1444</v>
      </c>
      <c r="D6229" s="200">
        <v>3980.14</v>
      </c>
    </row>
    <row r="6230" spans="1:4" ht="13.5" x14ac:dyDescent="0.25">
      <c r="A6230" s="91">
        <v>87393</v>
      </c>
      <c r="B6230" s="198" t="s">
        <v>6222</v>
      </c>
      <c r="C6230" s="198" t="s">
        <v>1444</v>
      </c>
      <c r="D6230" s="200">
        <v>4008.91</v>
      </c>
    </row>
    <row r="6231" spans="1:4" ht="13.5" x14ac:dyDescent="0.25">
      <c r="A6231" s="91">
        <v>87394</v>
      </c>
      <c r="B6231" s="198" t="s">
        <v>6223</v>
      </c>
      <c r="C6231" s="198" t="s">
        <v>1444</v>
      </c>
      <c r="D6231" s="200">
        <v>4039.14</v>
      </c>
    </row>
    <row r="6232" spans="1:4" ht="13.5" x14ac:dyDescent="0.25">
      <c r="A6232" s="91">
        <v>87395</v>
      </c>
      <c r="B6232" s="198" t="s">
        <v>6224</v>
      </c>
      <c r="C6232" s="198" t="s">
        <v>1444</v>
      </c>
      <c r="D6232" s="200">
        <v>2513.91</v>
      </c>
    </row>
    <row r="6233" spans="1:4" ht="13.5" x14ac:dyDescent="0.25">
      <c r="A6233" s="91">
        <v>87396</v>
      </c>
      <c r="B6233" s="198" t="s">
        <v>6225</v>
      </c>
      <c r="C6233" s="198" t="s">
        <v>1444</v>
      </c>
      <c r="D6233" s="200">
        <v>2522.9899999999998</v>
      </c>
    </row>
    <row r="6234" spans="1:4" ht="13.5" x14ac:dyDescent="0.25">
      <c r="A6234" s="91">
        <v>87397</v>
      </c>
      <c r="B6234" s="198" t="s">
        <v>6226</v>
      </c>
      <c r="C6234" s="198" t="s">
        <v>1444</v>
      </c>
      <c r="D6234" s="200">
        <v>2534.4</v>
      </c>
    </row>
    <row r="6235" spans="1:4" ht="13.5" x14ac:dyDescent="0.25">
      <c r="A6235" s="91">
        <v>87398</v>
      </c>
      <c r="B6235" s="198" t="s">
        <v>6227</v>
      </c>
      <c r="C6235" s="198" t="s">
        <v>1444</v>
      </c>
      <c r="D6235" s="200">
        <v>1492.51</v>
      </c>
    </row>
    <row r="6236" spans="1:4" ht="13.5" x14ac:dyDescent="0.25">
      <c r="A6236" s="91">
        <v>87399</v>
      </c>
      <c r="B6236" s="198" t="s">
        <v>6228</v>
      </c>
      <c r="C6236" s="198" t="s">
        <v>1444</v>
      </c>
      <c r="D6236" s="200">
        <v>1715.92</v>
      </c>
    </row>
    <row r="6237" spans="1:4" ht="13.5" x14ac:dyDescent="0.25">
      <c r="A6237" s="91">
        <v>87401</v>
      </c>
      <c r="B6237" s="198" t="s">
        <v>6229</v>
      </c>
      <c r="C6237" s="198" t="s">
        <v>1444</v>
      </c>
      <c r="D6237" s="200">
        <v>4261.05</v>
      </c>
    </row>
    <row r="6238" spans="1:4" ht="13.5" x14ac:dyDescent="0.25">
      <c r="A6238" s="91">
        <v>87402</v>
      </c>
      <c r="B6238" s="198" t="s">
        <v>6230</v>
      </c>
      <c r="C6238" s="198" t="s">
        <v>1444</v>
      </c>
      <c r="D6238" s="200">
        <v>2764.8</v>
      </c>
    </row>
    <row r="6239" spans="1:4" ht="13.5" x14ac:dyDescent="0.25">
      <c r="A6239" s="91">
        <v>87404</v>
      </c>
      <c r="B6239" s="198" t="s">
        <v>6231</v>
      </c>
      <c r="C6239" s="198" t="s">
        <v>1444</v>
      </c>
      <c r="D6239" s="200">
        <v>3731.49</v>
      </c>
    </row>
    <row r="6240" spans="1:4" ht="13.5" x14ac:dyDescent="0.25">
      <c r="A6240" s="91">
        <v>87405</v>
      </c>
      <c r="B6240" s="198" t="s">
        <v>6232</v>
      </c>
      <c r="C6240" s="198" t="s">
        <v>1444</v>
      </c>
      <c r="D6240" s="200">
        <v>3730.77</v>
      </c>
    </row>
    <row r="6241" spans="1:4" ht="13.5" x14ac:dyDescent="0.25">
      <c r="A6241" s="91">
        <v>87407</v>
      </c>
      <c r="B6241" s="198" t="s">
        <v>6233</v>
      </c>
      <c r="C6241" s="198" t="s">
        <v>1444</v>
      </c>
      <c r="D6241" s="200">
        <v>1324.98</v>
      </c>
    </row>
    <row r="6242" spans="1:4" ht="13.5" x14ac:dyDescent="0.25">
      <c r="A6242" s="91">
        <v>87408</v>
      </c>
      <c r="B6242" s="198" t="s">
        <v>6234</v>
      </c>
      <c r="C6242" s="198" t="s">
        <v>1444</v>
      </c>
      <c r="D6242" s="200">
        <v>1309.81</v>
      </c>
    </row>
    <row r="6243" spans="1:4" ht="13.5" x14ac:dyDescent="0.25">
      <c r="A6243" s="91">
        <v>87410</v>
      </c>
      <c r="B6243" s="198" t="s">
        <v>6235</v>
      </c>
      <c r="C6243" s="198" t="s">
        <v>1444</v>
      </c>
      <c r="D6243" s="199">
        <v>818.56</v>
      </c>
    </row>
    <row r="6244" spans="1:4" ht="13.5" x14ac:dyDescent="0.25">
      <c r="A6244" s="91">
        <v>88626</v>
      </c>
      <c r="B6244" s="198" t="s">
        <v>6236</v>
      </c>
      <c r="C6244" s="198" t="s">
        <v>1444</v>
      </c>
      <c r="D6244" s="199">
        <v>394.65</v>
      </c>
    </row>
    <row r="6245" spans="1:4" ht="13.5" x14ac:dyDescent="0.25">
      <c r="A6245" s="91">
        <v>88627</v>
      </c>
      <c r="B6245" s="198" t="s">
        <v>6237</v>
      </c>
      <c r="C6245" s="198" t="s">
        <v>1444</v>
      </c>
      <c r="D6245" s="199">
        <v>496.03</v>
      </c>
    </row>
    <row r="6246" spans="1:4" ht="13.5" x14ac:dyDescent="0.25">
      <c r="A6246" s="91">
        <v>88628</v>
      </c>
      <c r="B6246" s="198" t="s">
        <v>6238</v>
      </c>
      <c r="C6246" s="198" t="s">
        <v>1444</v>
      </c>
      <c r="D6246" s="199">
        <v>423.02</v>
      </c>
    </row>
    <row r="6247" spans="1:4" ht="13.5" x14ac:dyDescent="0.25">
      <c r="A6247" s="91">
        <v>88629</v>
      </c>
      <c r="B6247" s="198" t="s">
        <v>6239</v>
      </c>
      <c r="C6247" s="198" t="s">
        <v>1444</v>
      </c>
      <c r="D6247" s="199">
        <v>529.37</v>
      </c>
    </row>
    <row r="6248" spans="1:4" ht="13.5" x14ac:dyDescent="0.25">
      <c r="A6248" s="91">
        <v>88630</v>
      </c>
      <c r="B6248" s="198" t="s">
        <v>6240</v>
      </c>
      <c r="C6248" s="198" t="s">
        <v>1444</v>
      </c>
      <c r="D6248" s="199">
        <v>357.52</v>
      </c>
    </row>
    <row r="6249" spans="1:4" ht="13.5" x14ac:dyDescent="0.25">
      <c r="A6249" s="91">
        <v>88631</v>
      </c>
      <c r="B6249" s="198" t="s">
        <v>6241</v>
      </c>
      <c r="C6249" s="198" t="s">
        <v>1444</v>
      </c>
      <c r="D6249" s="199">
        <v>474.52</v>
      </c>
    </row>
    <row r="6250" spans="1:4" ht="13.5" x14ac:dyDescent="0.25">
      <c r="A6250" s="91">
        <v>88715</v>
      </c>
      <c r="B6250" s="198" t="s">
        <v>6242</v>
      </c>
      <c r="C6250" s="198" t="s">
        <v>1444</v>
      </c>
      <c r="D6250" s="199">
        <v>359.32</v>
      </c>
    </row>
    <row r="6251" spans="1:4" ht="13.5" x14ac:dyDescent="0.25">
      <c r="A6251" s="91">
        <v>95563</v>
      </c>
      <c r="B6251" s="198" t="s">
        <v>6243</v>
      </c>
      <c r="C6251" s="198" t="s">
        <v>1444</v>
      </c>
      <c r="D6251" s="199">
        <v>648.51</v>
      </c>
    </row>
    <row r="6252" spans="1:4" ht="13.5" x14ac:dyDescent="0.25">
      <c r="A6252" s="91">
        <v>100464</v>
      </c>
      <c r="B6252" s="198" t="s">
        <v>6244</v>
      </c>
      <c r="C6252" s="198" t="s">
        <v>1444</v>
      </c>
      <c r="D6252" s="199">
        <v>421.58</v>
      </c>
    </row>
    <row r="6253" spans="1:4" ht="13.5" x14ac:dyDescent="0.25">
      <c r="A6253" s="91">
        <v>100465</v>
      </c>
      <c r="B6253" s="198" t="s">
        <v>6245</v>
      </c>
      <c r="C6253" s="198" t="s">
        <v>1444</v>
      </c>
      <c r="D6253" s="199">
        <v>384.87</v>
      </c>
    </row>
    <row r="6254" spans="1:4" ht="13.5" x14ac:dyDescent="0.25">
      <c r="A6254" s="91">
        <v>100466</v>
      </c>
      <c r="B6254" s="198" t="s">
        <v>6246</v>
      </c>
      <c r="C6254" s="198" t="s">
        <v>1444</v>
      </c>
      <c r="D6254" s="199">
        <v>366.89</v>
      </c>
    </row>
    <row r="6255" spans="1:4" ht="13.5" x14ac:dyDescent="0.25">
      <c r="A6255" s="91">
        <v>100468</v>
      </c>
      <c r="B6255" s="198" t="s">
        <v>6247</v>
      </c>
      <c r="C6255" s="198" t="s">
        <v>1444</v>
      </c>
      <c r="D6255" s="199">
        <v>530.47</v>
      </c>
    </row>
    <row r="6256" spans="1:4" ht="13.5" x14ac:dyDescent="0.25">
      <c r="A6256" s="91">
        <v>100469</v>
      </c>
      <c r="B6256" s="198" t="s">
        <v>6248</v>
      </c>
      <c r="C6256" s="198" t="s">
        <v>1444</v>
      </c>
      <c r="D6256" s="199">
        <v>415.81</v>
      </c>
    </row>
    <row r="6257" spans="1:4" ht="13.5" x14ac:dyDescent="0.25">
      <c r="A6257" s="91">
        <v>100470</v>
      </c>
      <c r="B6257" s="198" t="s">
        <v>6249</v>
      </c>
      <c r="C6257" s="198" t="s">
        <v>1444</v>
      </c>
      <c r="D6257" s="199">
        <v>369.7</v>
      </c>
    </row>
    <row r="6258" spans="1:4" ht="13.5" x14ac:dyDescent="0.25">
      <c r="A6258" s="91">
        <v>100472</v>
      </c>
      <c r="B6258" s="198" t="s">
        <v>6250</v>
      </c>
      <c r="C6258" s="198" t="s">
        <v>1444</v>
      </c>
      <c r="D6258" s="199">
        <v>419.68</v>
      </c>
    </row>
    <row r="6259" spans="1:4" ht="13.5" x14ac:dyDescent="0.25">
      <c r="A6259" s="91">
        <v>100473</v>
      </c>
      <c r="B6259" s="198" t="s">
        <v>6251</v>
      </c>
      <c r="C6259" s="198" t="s">
        <v>1444</v>
      </c>
      <c r="D6259" s="199">
        <v>373.49</v>
      </c>
    </row>
    <row r="6260" spans="1:4" ht="13.5" x14ac:dyDescent="0.25">
      <c r="A6260" s="91">
        <v>100474</v>
      </c>
      <c r="B6260" s="198" t="s">
        <v>6252</v>
      </c>
      <c r="C6260" s="198" t="s">
        <v>1444</v>
      </c>
      <c r="D6260" s="199">
        <v>353.32</v>
      </c>
    </row>
    <row r="6261" spans="1:4" ht="13.5" x14ac:dyDescent="0.25">
      <c r="A6261" s="91">
        <v>100475</v>
      </c>
      <c r="B6261" s="198" t="s">
        <v>6253</v>
      </c>
      <c r="C6261" s="198" t="s">
        <v>1444</v>
      </c>
      <c r="D6261" s="199">
        <v>552.77</v>
      </c>
    </row>
    <row r="6262" spans="1:4" ht="13.5" x14ac:dyDescent="0.25">
      <c r="A6262" s="91">
        <v>100477</v>
      </c>
      <c r="B6262" s="198" t="s">
        <v>6254</v>
      </c>
      <c r="C6262" s="198" t="s">
        <v>1444</v>
      </c>
      <c r="D6262" s="199">
        <v>614.41</v>
      </c>
    </row>
    <row r="6263" spans="1:4" ht="13.5" x14ac:dyDescent="0.25">
      <c r="A6263" s="91">
        <v>100478</v>
      </c>
      <c r="B6263" s="198" t="s">
        <v>6255</v>
      </c>
      <c r="C6263" s="198" t="s">
        <v>1444</v>
      </c>
      <c r="D6263" s="199">
        <v>542.54</v>
      </c>
    </row>
    <row r="6264" spans="1:4" ht="13.5" x14ac:dyDescent="0.25">
      <c r="A6264" s="91">
        <v>100479</v>
      </c>
      <c r="B6264" s="198" t="s">
        <v>6256</v>
      </c>
      <c r="C6264" s="198" t="s">
        <v>1444</v>
      </c>
      <c r="D6264" s="199">
        <v>527.67999999999995</v>
      </c>
    </row>
    <row r="6265" spans="1:4" ht="13.5" x14ac:dyDescent="0.25">
      <c r="A6265" s="91">
        <v>100480</v>
      </c>
      <c r="B6265" s="198" t="s">
        <v>6257</v>
      </c>
      <c r="C6265" s="198" t="s">
        <v>1444</v>
      </c>
      <c r="D6265" s="199">
        <v>658.34</v>
      </c>
    </row>
    <row r="6266" spans="1:4" ht="13.5" x14ac:dyDescent="0.25">
      <c r="A6266" s="91">
        <v>100481</v>
      </c>
      <c r="B6266" s="198" t="s">
        <v>6258</v>
      </c>
      <c r="C6266" s="198" t="s">
        <v>1444</v>
      </c>
      <c r="D6266" s="199">
        <v>473.75</v>
      </c>
    </row>
    <row r="6267" spans="1:4" ht="13.5" x14ac:dyDescent="0.25">
      <c r="A6267" s="91">
        <v>100483</v>
      </c>
      <c r="B6267" s="198" t="s">
        <v>6259</v>
      </c>
      <c r="C6267" s="198" t="s">
        <v>1444</v>
      </c>
      <c r="D6267" s="199">
        <v>520.04999999999995</v>
      </c>
    </row>
    <row r="6268" spans="1:4" ht="13.5" x14ac:dyDescent="0.25">
      <c r="A6268" s="91">
        <v>100484</v>
      </c>
      <c r="B6268" s="198" t="s">
        <v>6260</v>
      </c>
      <c r="C6268" s="198" t="s">
        <v>1444</v>
      </c>
      <c r="D6268" s="199">
        <v>474.77</v>
      </c>
    </row>
    <row r="6269" spans="1:4" ht="13.5" x14ac:dyDescent="0.25">
      <c r="A6269" s="91">
        <v>100485</v>
      </c>
      <c r="B6269" s="198" t="s">
        <v>6261</v>
      </c>
      <c r="C6269" s="198" t="s">
        <v>1444</v>
      </c>
      <c r="D6269" s="199">
        <v>456.39</v>
      </c>
    </row>
    <row r="6270" spans="1:4" ht="13.5" x14ac:dyDescent="0.25">
      <c r="A6270" s="91">
        <v>100486</v>
      </c>
      <c r="B6270" s="198" t="s">
        <v>6262</v>
      </c>
      <c r="C6270" s="198" t="s">
        <v>1444</v>
      </c>
      <c r="D6270" s="199">
        <v>582.34</v>
      </c>
    </row>
    <row r="6271" spans="1:4" ht="13.5" x14ac:dyDescent="0.25">
      <c r="A6271" s="91">
        <v>100487</v>
      </c>
      <c r="B6271" s="198" t="s">
        <v>6263</v>
      </c>
      <c r="C6271" s="198" t="s">
        <v>1444</v>
      </c>
      <c r="D6271" s="199">
        <v>339.23</v>
      </c>
    </row>
    <row r="6272" spans="1:4" ht="13.5" x14ac:dyDescent="0.25">
      <c r="A6272" s="91">
        <v>100488</v>
      </c>
      <c r="B6272" s="198" t="s">
        <v>6264</v>
      </c>
      <c r="C6272" s="198" t="s">
        <v>1444</v>
      </c>
      <c r="D6272" s="199">
        <v>386.34</v>
      </c>
    </row>
    <row r="6273" spans="1:4" ht="13.5" x14ac:dyDescent="0.25">
      <c r="A6273" s="91">
        <v>100489</v>
      </c>
      <c r="B6273" s="198" t="s">
        <v>6265</v>
      </c>
      <c r="C6273" s="198" t="s">
        <v>1444</v>
      </c>
      <c r="D6273" s="199">
        <v>421.54</v>
      </c>
    </row>
    <row r="6274" spans="1:4" ht="13.5" x14ac:dyDescent="0.25">
      <c r="A6274" s="91">
        <v>100490</v>
      </c>
      <c r="B6274" s="198" t="s">
        <v>6266</v>
      </c>
      <c r="C6274" s="198" t="s">
        <v>1444</v>
      </c>
      <c r="D6274" s="199">
        <v>369.1</v>
      </c>
    </row>
    <row r="6275" spans="1:4" ht="13.5" x14ac:dyDescent="0.25">
      <c r="A6275" s="91">
        <v>100491</v>
      </c>
      <c r="B6275" s="198" t="s">
        <v>6267</v>
      </c>
      <c r="C6275" s="198" t="s">
        <v>1444</v>
      </c>
      <c r="D6275" s="199">
        <v>552.42999999999995</v>
      </c>
    </row>
    <row r="6276" spans="1:4" ht="13.5" x14ac:dyDescent="0.25">
      <c r="A6276" s="91">
        <v>100492</v>
      </c>
      <c r="B6276" s="198" t="s">
        <v>6268</v>
      </c>
      <c r="C6276" s="198" t="s">
        <v>1444</v>
      </c>
      <c r="D6276" s="199">
        <v>473.68</v>
      </c>
    </row>
    <row r="6277" spans="1:4" ht="13.5" x14ac:dyDescent="0.25">
      <c r="A6277" s="91">
        <v>92121</v>
      </c>
      <c r="B6277" s="198" t="s">
        <v>6269</v>
      </c>
      <c r="C6277" s="198" t="s">
        <v>1444</v>
      </c>
      <c r="D6277" s="199">
        <v>29.72</v>
      </c>
    </row>
    <row r="6278" spans="1:4" ht="13.5" x14ac:dyDescent="0.25">
      <c r="A6278" s="91">
        <v>92122</v>
      </c>
      <c r="B6278" s="198" t="s">
        <v>6270</v>
      </c>
      <c r="C6278" s="198" t="s">
        <v>1444</v>
      </c>
      <c r="D6278" s="199">
        <v>50.28</v>
      </c>
    </row>
    <row r="6279" spans="1:4" ht="13.5" x14ac:dyDescent="0.25">
      <c r="A6279" s="91">
        <v>92123</v>
      </c>
      <c r="B6279" s="198" t="s">
        <v>6271</v>
      </c>
      <c r="C6279" s="198" t="s">
        <v>1444</v>
      </c>
      <c r="D6279" s="199">
        <v>45.83</v>
      </c>
    </row>
    <row r="6280" spans="1:4" ht="13.5" x14ac:dyDescent="0.25">
      <c r="A6280" s="91">
        <v>100195</v>
      </c>
      <c r="B6280" s="198" t="s">
        <v>6272</v>
      </c>
      <c r="C6280" s="198" t="s">
        <v>6273</v>
      </c>
      <c r="D6280" s="199">
        <v>0.76</v>
      </c>
    </row>
    <row r="6281" spans="1:4" ht="13.5" x14ac:dyDescent="0.25">
      <c r="A6281" s="91">
        <v>100196</v>
      </c>
      <c r="B6281" s="198" t="s">
        <v>6274</v>
      </c>
      <c r="C6281" s="198" t="s">
        <v>6273</v>
      </c>
      <c r="D6281" s="199">
        <v>1.28</v>
      </c>
    </row>
    <row r="6282" spans="1:4" ht="13.5" x14ac:dyDescent="0.25">
      <c r="A6282" s="91">
        <v>100197</v>
      </c>
      <c r="B6282" s="198" t="s">
        <v>6275</v>
      </c>
      <c r="C6282" s="198" t="s">
        <v>6273</v>
      </c>
      <c r="D6282" s="199">
        <v>1.92</v>
      </c>
    </row>
    <row r="6283" spans="1:4" ht="13.5" x14ac:dyDescent="0.25">
      <c r="A6283" s="91">
        <v>100198</v>
      </c>
      <c r="B6283" s="198" t="s">
        <v>6276</v>
      </c>
      <c r="C6283" s="198" t="s">
        <v>6273</v>
      </c>
      <c r="D6283" s="199">
        <v>0.26</v>
      </c>
    </row>
    <row r="6284" spans="1:4" ht="13.5" x14ac:dyDescent="0.25">
      <c r="A6284" s="91">
        <v>100199</v>
      </c>
      <c r="B6284" s="198" t="s">
        <v>6277</v>
      </c>
      <c r="C6284" s="198" t="s">
        <v>6273</v>
      </c>
      <c r="D6284" s="199">
        <v>0.32</v>
      </c>
    </row>
    <row r="6285" spans="1:4" ht="13.5" x14ac:dyDescent="0.25">
      <c r="A6285" s="91">
        <v>100200</v>
      </c>
      <c r="B6285" s="198" t="s">
        <v>6278</v>
      </c>
      <c r="C6285" s="198" t="s">
        <v>6273</v>
      </c>
      <c r="D6285" s="199">
        <v>0.39</v>
      </c>
    </row>
    <row r="6286" spans="1:4" ht="13.5" x14ac:dyDescent="0.25">
      <c r="A6286" s="91">
        <v>100201</v>
      </c>
      <c r="B6286" s="198" t="s">
        <v>6279</v>
      </c>
      <c r="C6286" s="198" t="s">
        <v>6273</v>
      </c>
      <c r="D6286" s="199">
        <v>0.78</v>
      </c>
    </row>
    <row r="6287" spans="1:4" ht="13.5" x14ac:dyDescent="0.25">
      <c r="A6287" s="91">
        <v>100202</v>
      </c>
      <c r="B6287" s="198" t="s">
        <v>6280</v>
      </c>
      <c r="C6287" s="198" t="s">
        <v>6273</v>
      </c>
      <c r="D6287" s="199">
        <v>0.91</v>
      </c>
    </row>
    <row r="6288" spans="1:4" ht="13.5" x14ac:dyDescent="0.25">
      <c r="A6288" s="91">
        <v>100203</v>
      </c>
      <c r="B6288" s="198" t="s">
        <v>6281</v>
      </c>
      <c r="C6288" s="198" t="s">
        <v>6273</v>
      </c>
      <c r="D6288" s="199">
        <v>1.08</v>
      </c>
    </row>
    <row r="6289" spans="1:4" ht="13.5" x14ac:dyDescent="0.25">
      <c r="A6289" s="91">
        <v>100204</v>
      </c>
      <c r="B6289" s="198" t="s">
        <v>6282</v>
      </c>
      <c r="C6289" s="198" t="s">
        <v>6273</v>
      </c>
      <c r="D6289" s="199">
        <v>0.1</v>
      </c>
    </row>
    <row r="6290" spans="1:4" ht="13.5" x14ac:dyDescent="0.25">
      <c r="A6290" s="91">
        <v>100205</v>
      </c>
      <c r="B6290" s="198" t="s">
        <v>6283</v>
      </c>
      <c r="C6290" s="198" t="s">
        <v>6284</v>
      </c>
      <c r="D6290" s="200">
        <v>1432.38</v>
      </c>
    </row>
    <row r="6291" spans="1:4" ht="13.5" x14ac:dyDescent="0.25">
      <c r="A6291" s="91">
        <v>100206</v>
      </c>
      <c r="B6291" s="198" t="s">
        <v>6285</v>
      </c>
      <c r="C6291" s="198" t="s">
        <v>6284</v>
      </c>
      <c r="D6291" s="200">
        <v>1035.3699999999999</v>
      </c>
    </row>
    <row r="6292" spans="1:4" ht="13.5" x14ac:dyDescent="0.25">
      <c r="A6292" s="91">
        <v>100207</v>
      </c>
      <c r="B6292" s="198" t="s">
        <v>6286</v>
      </c>
      <c r="C6292" s="198" t="s">
        <v>6284</v>
      </c>
      <c r="D6292" s="199">
        <v>376.52</v>
      </c>
    </row>
    <row r="6293" spans="1:4" ht="13.5" x14ac:dyDescent="0.25">
      <c r="A6293" s="91">
        <v>100208</v>
      </c>
      <c r="B6293" s="198" t="s">
        <v>6287</v>
      </c>
      <c r="C6293" s="198" t="s">
        <v>6288</v>
      </c>
      <c r="D6293" s="199">
        <v>18.95</v>
      </c>
    </row>
    <row r="6294" spans="1:4" ht="13.5" x14ac:dyDescent="0.25">
      <c r="A6294" s="91">
        <v>100209</v>
      </c>
      <c r="B6294" s="198" t="s">
        <v>6289</v>
      </c>
      <c r="C6294" s="198" t="s">
        <v>6288</v>
      </c>
      <c r="D6294" s="199">
        <v>9.4700000000000006</v>
      </c>
    </row>
    <row r="6295" spans="1:4" ht="13.5" x14ac:dyDescent="0.25">
      <c r="A6295" s="91">
        <v>100210</v>
      </c>
      <c r="B6295" s="198" t="s">
        <v>6290</v>
      </c>
      <c r="C6295" s="198" t="s">
        <v>6288</v>
      </c>
      <c r="D6295" s="199">
        <v>17.45</v>
      </c>
    </row>
    <row r="6296" spans="1:4" ht="13.5" x14ac:dyDescent="0.25">
      <c r="A6296" s="91">
        <v>100211</v>
      </c>
      <c r="B6296" s="198" t="s">
        <v>6291</v>
      </c>
      <c r="C6296" s="198" t="s">
        <v>6288</v>
      </c>
      <c r="D6296" s="199">
        <v>6.73</v>
      </c>
    </row>
    <row r="6297" spans="1:4" ht="13.5" x14ac:dyDescent="0.25">
      <c r="A6297" s="91">
        <v>100212</v>
      </c>
      <c r="B6297" s="198" t="s">
        <v>6292</v>
      </c>
      <c r="C6297" s="198" t="s">
        <v>6288</v>
      </c>
      <c r="D6297" s="199">
        <v>7.44</v>
      </c>
    </row>
    <row r="6298" spans="1:4" ht="13.5" x14ac:dyDescent="0.25">
      <c r="A6298" s="91">
        <v>100213</v>
      </c>
      <c r="B6298" s="198" t="s">
        <v>6293</v>
      </c>
      <c r="C6298" s="198" t="s">
        <v>6288</v>
      </c>
      <c r="D6298" s="199">
        <v>2.67</v>
      </c>
    </row>
    <row r="6299" spans="1:4" ht="13.5" x14ac:dyDescent="0.25">
      <c r="A6299" s="91">
        <v>100214</v>
      </c>
      <c r="B6299" s="198" t="s">
        <v>6294</v>
      </c>
      <c r="C6299" s="198" t="s">
        <v>6288</v>
      </c>
      <c r="D6299" s="199">
        <v>4.0999999999999996</v>
      </c>
    </row>
    <row r="6300" spans="1:4" ht="13.5" x14ac:dyDescent="0.25">
      <c r="A6300" s="91">
        <v>100215</v>
      </c>
      <c r="B6300" s="198" t="s">
        <v>6295</v>
      </c>
      <c r="C6300" s="198" t="s">
        <v>6288</v>
      </c>
      <c r="D6300" s="199">
        <v>3.51</v>
      </c>
    </row>
    <row r="6301" spans="1:4" ht="13.5" x14ac:dyDescent="0.25">
      <c r="A6301" s="91">
        <v>100216</v>
      </c>
      <c r="B6301" s="198" t="s">
        <v>6296</v>
      </c>
      <c r="C6301" s="198" t="s">
        <v>6288</v>
      </c>
      <c r="D6301" s="199">
        <v>0.94</v>
      </c>
    </row>
    <row r="6302" spans="1:4" ht="13.5" x14ac:dyDescent="0.25">
      <c r="A6302" s="91">
        <v>100217</v>
      </c>
      <c r="B6302" s="198" t="s">
        <v>6297</v>
      </c>
      <c r="C6302" s="198" t="s">
        <v>6288</v>
      </c>
      <c r="D6302" s="199">
        <v>2.66</v>
      </c>
    </row>
    <row r="6303" spans="1:4" ht="13.5" x14ac:dyDescent="0.25">
      <c r="A6303" s="91">
        <v>100218</v>
      </c>
      <c r="B6303" s="198" t="s">
        <v>6298</v>
      </c>
      <c r="C6303" s="198" t="s">
        <v>6288</v>
      </c>
      <c r="D6303" s="199">
        <v>1.82</v>
      </c>
    </row>
    <row r="6304" spans="1:4" ht="13.5" x14ac:dyDescent="0.25">
      <c r="A6304" s="91">
        <v>100219</v>
      </c>
      <c r="B6304" s="198" t="s">
        <v>6299</v>
      </c>
      <c r="C6304" s="198" t="s">
        <v>6288</v>
      </c>
      <c r="D6304" s="199">
        <v>0.41</v>
      </c>
    </row>
    <row r="6305" spans="1:4" ht="13.5" x14ac:dyDescent="0.25">
      <c r="A6305" s="91">
        <v>100220</v>
      </c>
      <c r="B6305" s="198" t="s">
        <v>6300</v>
      </c>
      <c r="C6305" s="198" t="s">
        <v>6301</v>
      </c>
      <c r="D6305" s="199">
        <v>27.22</v>
      </c>
    </row>
    <row r="6306" spans="1:4" ht="13.5" x14ac:dyDescent="0.25">
      <c r="A6306" s="91">
        <v>100221</v>
      </c>
      <c r="B6306" s="198" t="s">
        <v>6302</v>
      </c>
      <c r="C6306" s="198" t="s">
        <v>6301</v>
      </c>
      <c r="D6306" s="199">
        <v>30.85</v>
      </c>
    </row>
    <row r="6307" spans="1:4" ht="13.5" x14ac:dyDescent="0.25">
      <c r="A6307" s="91">
        <v>100222</v>
      </c>
      <c r="B6307" s="198" t="s">
        <v>6303</v>
      </c>
      <c r="C6307" s="198" t="s">
        <v>6301</v>
      </c>
      <c r="D6307" s="199">
        <v>11.69</v>
      </c>
    </row>
    <row r="6308" spans="1:4" ht="13.5" x14ac:dyDescent="0.25">
      <c r="A6308" s="91">
        <v>100223</v>
      </c>
      <c r="B6308" s="198" t="s">
        <v>6304</v>
      </c>
      <c r="C6308" s="198" t="s">
        <v>6301</v>
      </c>
      <c r="D6308" s="199">
        <v>5.47</v>
      </c>
    </row>
    <row r="6309" spans="1:4" ht="13.5" x14ac:dyDescent="0.25">
      <c r="A6309" s="91">
        <v>100224</v>
      </c>
      <c r="B6309" s="198" t="s">
        <v>6305</v>
      </c>
      <c r="C6309" s="198" t="s">
        <v>6301</v>
      </c>
      <c r="D6309" s="199">
        <v>2.66</v>
      </c>
    </row>
    <row r="6310" spans="1:4" ht="13.5" x14ac:dyDescent="0.25">
      <c r="A6310" s="91">
        <v>100225</v>
      </c>
      <c r="B6310" s="198" t="s">
        <v>6306</v>
      </c>
      <c r="C6310" s="198" t="s">
        <v>6307</v>
      </c>
      <c r="D6310" s="199">
        <v>2.13</v>
      </c>
    </row>
    <row r="6311" spans="1:4" ht="13.5" x14ac:dyDescent="0.25">
      <c r="A6311" s="91">
        <v>100226</v>
      </c>
      <c r="B6311" s="198" t="s">
        <v>6308</v>
      </c>
      <c r="C6311" s="198" t="s">
        <v>6307</v>
      </c>
      <c r="D6311" s="199">
        <v>0.67</v>
      </c>
    </row>
    <row r="6312" spans="1:4" ht="13.5" x14ac:dyDescent="0.25">
      <c r="A6312" s="91">
        <v>100227</v>
      </c>
      <c r="B6312" s="198" t="s">
        <v>6309</v>
      </c>
      <c r="C6312" s="198" t="s">
        <v>6307</v>
      </c>
      <c r="D6312" s="199">
        <v>0.99</v>
      </c>
    </row>
    <row r="6313" spans="1:4" ht="13.5" x14ac:dyDescent="0.25">
      <c r="A6313" s="91">
        <v>100228</v>
      </c>
      <c r="B6313" s="198" t="s">
        <v>6310</v>
      </c>
      <c r="C6313" s="198" t="s">
        <v>6307</v>
      </c>
      <c r="D6313" s="199">
        <v>0.26</v>
      </c>
    </row>
    <row r="6314" spans="1:4" ht="13.5" x14ac:dyDescent="0.25">
      <c r="A6314" s="91">
        <v>100229</v>
      </c>
      <c r="B6314" s="198" t="s">
        <v>6311</v>
      </c>
      <c r="C6314" s="198" t="s">
        <v>1375</v>
      </c>
      <c r="D6314" s="199">
        <v>0.01</v>
      </c>
    </row>
    <row r="6315" spans="1:4" ht="13.5" x14ac:dyDescent="0.25">
      <c r="A6315" s="91">
        <v>100230</v>
      </c>
      <c r="B6315" s="198" t="s">
        <v>6312</v>
      </c>
      <c r="C6315" s="198" t="s">
        <v>1375</v>
      </c>
      <c r="D6315" s="199">
        <v>0.02</v>
      </c>
    </row>
    <row r="6316" spans="1:4" ht="13.5" x14ac:dyDescent="0.25">
      <c r="A6316" s="91">
        <v>100231</v>
      </c>
      <c r="B6316" s="198" t="s">
        <v>6313</v>
      </c>
      <c r="C6316" s="198" t="s">
        <v>1375</v>
      </c>
      <c r="D6316" s="199">
        <v>0.03</v>
      </c>
    </row>
    <row r="6317" spans="1:4" ht="13.5" x14ac:dyDescent="0.25">
      <c r="A6317" s="91">
        <v>100232</v>
      </c>
      <c r="B6317" s="198" t="s">
        <v>6314</v>
      </c>
      <c r="C6317" s="198" t="s">
        <v>143</v>
      </c>
      <c r="D6317" s="199">
        <v>0.36</v>
      </c>
    </row>
    <row r="6318" spans="1:4" ht="13.5" x14ac:dyDescent="0.25">
      <c r="A6318" s="91">
        <v>100233</v>
      </c>
      <c r="B6318" s="198" t="s">
        <v>6315</v>
      </c>
      <c r="C6318" s="198" t="s">
        <v>143</v>
      </c>
      <c r="D6318" s="199">
        <v>0.18</v>
      </c>
    </row>
    <row r="6319" spans="1:4" ht="13.5" x14ac:dyDescent="0.25">
      <c r="A6319" s="91">
        <v>100234</v>
      </c>
      <c r="B6319" s="198" t="s">
        <v>6316</v>
      </c>
      <c r="C6319" s="198" t="s">
        <v>348</v>
      </c>
      <c r="D6319" s="199">
        <v>0.53</v>
      </c>
    </row>
    <row r="6320" spans="1:4" ht="13.5" x14ac:dyDescent="0.25">
      <c r="A6320" s="91">
        <v>100235</v>
      </c>
      <c r="B6320" s="198" t="s">
        <v>6317</v>
      </c>
      <c r="C6320" s="198" t="s">
        <v>6318</v>
      </c>
      <c r="D6320" s="199">
        <v>0.04</v>
      </c>
    </row>
    <row r="6321" spans="1:4" ht="13.5" x14ac:dyDescent="0.25">
      <c r="A6321" s="91">
        <v>100236</v>
      </c>
      <c r="B6321" s="198" t="s">
        <v>6319</v>
      </c>
      <c r="C6321" s="198" t="s">
        <v>6320</v>
      </c>
      <c r="D6321" s="199">
        <v>2.71</v>
      </c>
    </row>
    <row r="6322" spans="1:4" ht="13.5" x14ac:dyDescent="0.25">
      <c r="A6322" s="91">
        <v>100237</v>
      </c>
      <c r="B6322" s="198" t="s">
        <v>6321</v>
      </c>
      <c r="C6322" s="198" t="s">
        <v>6320</v>
      </c>
      <c r="D6322" s="199">
        <v>3.25</v>
      </c>
    </row>
    <row r="6323" spans="1:4" ht="13.5" x14ac:dyDescent="0.25">
      <c r="A6323" s="91">
        <v>100238</v>
      </c>
      <c r="B6323" s="198" t="s">
        <v>6322</v>
      </c>
      <c r="C6323" s="198" t="s">
        <v>6320</v>
      </c>
      <c r="D6323" s="199">
        <v>5.21</v>
      </c>
    </row>
    <row r="6324" spans="1:4" ht="13.5" x14ac:dyDescent="0.25">
      <c r="A6324" s="91">
        <v>100239</v>
      </c>
      <c r="B6324" s="198" t="s">
        <v>6323</v>
      </c>
      <c r="C6324" s="198" t="s">
        <v>6320</v>
      </c>
      <c r="D6324" s="199">
        <v>6.51</v>
      </c>
    </row>
    <row r="6325" spans="1:4" ht="13.5" x14ac:dyDescent="0.25">
      <c r="A6325" s="91">
        <v>100240</v>
      </c>
      <c r="B6325" s="198" t="s">
        <v>6324</v>
      </c>
      <c r="C6325" s="198" t="s">
        <v>6320</v>
      </c>
      <c r="D6325" s="199">
        <v>3.9</v>
      </c>
    </row>
    <row r="6326" spans="1:4" ht="13.5" x14ac:dyDescent="0.25">
      <c r="A6326" s="91">
        <v>100241</v>
      </c>
      <c r="B6326" s="198" t="s">
        <v>6325</v>
      </c>
      <c r="C6326" s="198" t="s">
        <v>6320</v>
      </c>
      <c r="D6326" s="199">
        <v>6.51</v>
      </c>
    </row>
    <row r="6327" spans="1:4" ht="13.5" x14ac:dyDescent="0.25">
      <c r="A6327" s="91">
        <v>100242</v>
      </c>
      <c r="B6327" s="198" t="s">
        <v>6326</v>
      </c>
      <c r="C6327" s="198" t="s">
        <v>6320</v>
      </c>
      <c r="D6327" s="199">
        <v>19.239999999999998</v>
      </c>
    </row>
    <row r="6328" spans="1:4" ht="13.5" x14ac:dyDescent="0.25">
      <c r="A6328" s="91">
        <v>100243</v>
      </c>
      <c r="B6328" s="198" t="s">
        <v>6327</v>
      </c>
      <c r="C6328" s="198" t="s">
        <v>6320</v>
      </c>
      <c r="D6328" s="199">
        <v>3.12</v>
      </c>
    </row>
    <row r="6329" spans="1:4" ht="13.5" x14ac:dyDescent="0.25">
      <c r="A6329" s="91">
        <v>100244</v>
      </c>
      <c r="B6329" s="198" t="s">
        <v>6328</v>
      </c>
      <c r="C6329" s="198" t="s">
        <v>6320</v>
      </c>
      <c r="D6329" s="199">
        <v>3.9</v>
      </c>
    </row>
    <row r="6330" spans="1:4" ht="13.5" x14ac:dyDescent="0.25">
      <c r="A6330" s="91">
        <v>100245</v>
      </c>
      <c r="B6330" s="198" t="s">
        <v>6329</v>
      </c>
      <c r="C6330" s="198" t="s">
        <v>6320</v>
      </c>
      <c r="D6330" s="199">
        <v>7.81</v>
      </c>
    </row>
    <row r="6331" spans="1:4" ht="13.5" x14ac:dyDescent="0.25">
      <c r="A6331" s="91">
        <v>100246</v>
      </c>
      <c r="B6331" s="198" t="s">
        <v>6330</v>
      </c>
      <c r="C6331" s="198" t="s">
        <v>6320</v>
      </c>
      <c r="D6331" s="199">
        <v>2.6</v>
      </c>
    </row>
    <row r="6332" spans="1:4" ht="13.5" x14ac:dyDescent="0.25">
      <c r="A6332" s="91">
        <v>100247</v>
      </c>
      <c r="B6332" s="198" t="s">
        <v>6331</v>
      </c>
      <c r="C6332" s="198" t="s">
        <v>6320</v>
      </c>
      <c r="D6332" s="199">
        <v>3.25</v>
      </c>
    </row>
    <row r="6333" spans="1:4" ht="13.5" x14ac:dyDescent="0.25">
      <c r="A6333" s="91">
        <v>100248</v>
      </c>
      <c r="B6333" s="198" t="s">
        <v>6332</v>
      </c>
      <c r="C6333" s="198" t="s">
        <v>6320</v>
      </c>
      <c r="D6333" s="199">
        <v>12.82</v>
      </c>
    </row>
    <row r="6334" spans="1:4" ht="13.5" x14ac:dyDescent="0.25">
      <c r="A6334" s="91">
        <v>100249</v>
      </c>
      <c r="B6334" s="198" t="s">
        <v>6333</v>
      </c>
      <c r="C6334" s="198" t="s">
        <v>6320</v>
      </c>
      <c r="D6334" s="199">
        <v>2.6</v>
      </c>
    </row>
    <row r="6335" spans="1:4" ht="13.5" x14ac:dyDescent="0.25">
      <c r="A6335" s="91">
        <v>100250</v>
      </c>
      <c r="B6335" s="198" t="s">
        <v>6334</v>
      </c>
      <c r="C6335" s="198" t="s">
        <v>6320</v>
      </c>
      <c r="D6335" s="199">
        <v>4.34</v>
      </c>
    </row>
    <row r="6336" spans="1:4" ht="13.5" x14ac:dyDescent="0.25">
      <c r="A6336" s="91">
        <v>100251</v>
      </c>
      <c r="B6336" s="198" t="s">
        <v>6335</v>
      </c>
      <c r="C6336" s="198" t="s">
        <v>6320</v>
      </c>
      <c r="D6336" s="199">
        <v>12.82</v>
      </c>
    </row>
    <row r="6337" spans="1:4" ht="13.5" x14ac:dyDescent="0.25">
      <c r="A6337" s="91">
        <v>100252</v>
      </c>
      <c r="B6337" s="198" t="s">
        <v>6336</v>
      </c>
      <c r="C6337" s="198" t="s">
        <v>6320</v>
      </c>
      <c r="D6337" s="199">
        <v>19.239999999999998</v>
      </c>
    </row>
    <row r="6338" spans="1:4" ht="13.5" x14ac:dyDescent="0.25">
      <c r="A6338" s="91">
        <v>100253</v>
      </c>
      <c r="B6338" s="198" t="s">
        <v>6337</v>
      </c>
      <c r="C6338" s="198" t="s">
        <v>6320</v>
      </c>
      <c r="D6338" s="199">
        <v>25.65</v>
      </c>
    </row>
    <row r="6339" spans="1:4" ht="13.5" x14ac:dyDescent="0.25">
      <c r="A6339" s="91">
        <v>100254</v>
      </c>
      <c r="B6339" s="198" t="s">
        <v>6338</v>
      </c>
      <c r="C6339" s="198" t="s">
        <v>6320</v>
      </c>
      <c r="D6339" s="199">
        <v>38.479999999999997</v>
      </c>
    </row>
    <row r="6340" spans="1:4" ht="13.5" x14ac:dyDescent="0.25">
      <c r="A6340" s="91">
        <v>100255</v>
      </c>
      <c r="B6340" s="198" t="s">
        <v>6339</v>
      </c>
      <c r="C6340" s="198" t="s">
        <v>6320</v>
      </c>
      <c r="D6340" s="199">
        <v>13.02</v>
      </c>
    </row>
    <row r="6341" spans="1:4" ht="13.5" x14ac:dyDescent="0.25">
      <c r="A6341" s="91">
        <v>100256</v>
      </c>
      <c r="B6341" s="198" t="s">
        <v>6340</v>
      </c>
      <c r="C6341" s="198" t="s">
        <v>6320</v>
      </c>
      <c r="D6341" s="199">
        <v>8.68</v>
      </c>
    </row>
    <row r="6342" spans="1:4" ht="13.5" x14ac:dyDescent="0.25">
      <c r="A6342" s="91">
        <v>100257</v>
      </c>
      <c r="B6342" s="198" t="s">
        <v>6341</v>
      </c>
      <c r="C6342" s="198" t="s">
        <v>6320</v>
      </c>
      <c r="D6342" s="199">
        <v>5.21</v>
      </c>
    </row>
    <row r="6343" spans="1:4" ht="13.5" x14ac:dyDescent="0.25">
      <c r="A6343" s="91">
        <v>100258</v>
      </c>
      <c r="B6343" s="198" t="s">
        <v>6342</v>
      </c>
      <c r="C6343" s="198" t="s">
        <v>6320</v>
      </c>
      <c r="D6343" s="199">
        <v>13.02</v>
      </c>
    </row>
    <row r="6344" spans="1:4" ht="13.5" x14ac:dyDescent="0.25">
      <c r="A6344" s="91">
        <v>100259</v>
      </c>
      <c r="B6344" s="198" t="s">
        <v>6343</v>
      </c>
      <c r="C6344" s="198" t="s">
        <v>6320</v>
      </c>
      <c r="D6344" s="199">
        <v>25.65</v>
      </c>
    </row>
    <row r="6345" spans="1:4" ht="13.5" x14ac:dyDescent="0.25">
      <c r="A6345" s="91">
        <v>100260</v>
      </c>
      <c r="B6345" s="198" t="s">
        <v>6344</v>
      </c>
      <c r="C6345" s="198" t="s">
        <v>6273</v>
      </c>
      <c r="D6345" s="199">
        <v>8.4499999999999993</v>
      </c>
    </row>
    <row r="6346" spans="1:4" ht="13.5" x14ac:dyDescent="0.25">
      <c r="A6346" s="91">
        <v>100261</v>
      </c>
      <c r="B6346" s="198" t="s">
        <v>6345</v>
      </c>
      <c r="C6346" s="198" t="s">
        <v>6273</v>
      </c>
      <c r="D6346" s="199">
        <v>5.31</v>
      </c>
    </row>
    <row r="6347" spans="1:4" ht="13.5" x14ac:dyDescent="0.25">
      <c r="A6347" s="91">
        <v>100262</v>
      </c>
      <c r="B6347" s="198" t="s">
        <v>6346</v>
      </c>
      <c r="C6347" s="198" t="s">
        <v>6273</v>
      </c>
      <c r="D6347" s="199">
        <v>3.29</v>
      </c>
    </row>
    <row r="6348" spans="1:4" ht="13.5" x14ac:dyDescent="0.25">
      <c r="A6348" s="91">
        <v>100263</v>
      </c>
      <c r="B6348" s="198" t="s">
        <v>6347</v>
      </c>
      <c r="C6348" s="198" t="s">
        <v>6273</v>
      </c>
      <c r="D6348" s="199">
        <v>2.11</v>
      </c>
    </row>
    <row r="6349" spans="1:4" ht="13.5" x14ac:dyDescent="0.25">
      <c r="A6349" s="91">
        <v>100264</v>
      </c>
      <c r="B6349" s="198" t="s">
        <v>6348</v>
      </c>
      <c r="C6349" s="198" t="s">
        <v>6301</v>
      </c>
      <c r="D6349" s="199">
        <v>38.42</v>
      </c>
    </row>
    <row r="6350" spans="1:4" ht="13.5" x14ac:dyDescent="0.25">
      <c r="A6350" s="91">
        <v>100265</v>
      </c>
      <c r="B6350" s="198" t="s">
        <v>6349</v>
      </c>
      <c r="C6350" s="198" t="s">
        <v>348</v>
      </c>
      <c r="D6350" s="199">
        <v>0.8</v>
      </c>
    </row>
    <row r="6351" spans="1:4" ht="13.5" x14ac:dyDescent="0.25">
      <c r="A6351" s="91">
        <v>100266</v>
      </c>
      <c r="B6351" s="198" t="s">
        <v>6350</v>
      </c>
      <c r="C6351" s="198" t="s">
        <v>6288</v>
      </c>
      <c r="D6351" s="199">
        <v>81.66</v>
      </c>
    </row>
    <row r="6352" spans="1:4" ht="13.5" x14ac:dyDescent="0.25">
      <c r="A6352" s="91">
        <v>100267</v>
      </c>
      <c r="B6352" s="198" t="s">
        <v>6351</v>
      </c>
      <c r="C6352" s="198" t="s">
        <v>143</v>
      </c>
      <c r="D6352" s="199">
        <v>1.61</v>
      </c>
    </row>
    <row r="6353" spans="1:4" ht="13.5" x14ac:dyDescent="0.25">
      <c r="A6353" s="91">
        <v>100268</v>
      </c>
      <c r="B6353" s="198" t="s">
        <v>6352</v>
      </c>
      <c r="C6353" s="198" t="s">
        <v>6288</v>
      </c>
      <c r="D6353" s="199">
        <v>81.66</v>
      </c>
    </row>
    <row r="6354" spans="1:4" ht="13.5" x14ac:dyDescent="0.25">
      <c r="A6354" s="91">
        <v>100269</v>
      </c>
      <c r="B6354" s="198" t="s">
        <v>6353</v>
      </c>
      <c r="C6354" s="198" t="s">
        <v>143</v>
      </c>
      <c r="D6354" s="199">
        <v>1.61</v>
      </c>
    </row>
    <row r="6355" spans="1:4" ht="13.5" x14ac:dyDescent="0.25">
      <c r="A6355" s="91">
        <v>100270</v>
      </c>
      <c r="B6355" s="198" t="s">
        <v>6354</v>
      </c>
      <c r="C6355" s="198" t="s">
        <v>6288</v>
      </c>
      <c r="D6355" s="199">
        <v>61.21</v>
      </c>
    </row>
    <row r="6356" spans="1:4" ht="13.5" x14ac:dyDescent="0.25">
      <c r="A6356" s="91">
        <v>100271</v>
      </c>
      <c r="B6356" s="198" t="s">
        <v>6355</v>
      </c>
      <c r="C6356" s="198" t="s">
        <v>6301</v>
      </c>
      <c r="D6356" s="199">
        <v>61.25</v>
      </c>
    </row>
    <row r="6357" spans="1:4" ht="13.5" x14ac:dyDescent="0.25">
      <c r="A6357" s="91">
        <v>100272</v>
      </c>
      <c r="B6357" s="198" t="s">
        <v>6356</v>
      </c>
      <c r="C6357" s="198" t="s">
        <v>348</v>
      </c>
      <c r="D6357" s="199">
        <v>1.21</v>
      </c>
    </row>
    <row r="6358" spans="1:4" ht="13.5" x14ac:dyDescent="0.25">
      <c r="A6358" s="91">
        <v>100273</v>
      </c>
      <c r="B6358" s="198" t="s">
        <v>6357</v>
      </c>
      <c r="C6358" s="198" t="s">
        <v>6273</v>
      </c>
      <c r="D6358" s="199">
        <v>3.19</v>
      </c>
    </row>
    <row r="6359" spans="1:4" ht="13.5" x14ac:dyDescent="0.25">
      <c r="A6359" s="91">
        <v>100274</v>
      </c>
      <c r="B6359" s="198" t="s">
        <v>6358</v>
      </c>
      <c r="C6359" s="198" t="s">
        <v>6301</v>
      </c>
      <c r="D6359" s="199">
        <v>27.23</v>
      </c>
    </row>
    <row r="6360" spans="1:4" ht="13.5" x14ac:dyDescent="0.25">
      <c r="A6360" s="91">
        <v>100275</v>
      </c>
      <c r="B6360" s="198" t="s">
        <v>6359</v>
      </c>
      <c r="C6360" s="198" t="s">
        <v>6301</v>
      </c>
      <c r="D6360" s="199">
        <v>17.61</v>
      </c>
    </row>
    <row r="6361" spans="1:4" ht="13.5" x14ac:dyDescent="0.25">
      <c r="A6361" s="91">
        <v>100276</v>
      </c>
      <c r="B6361" s="198" t="s">
        <v>6360</v>
      </c>
      <c r="C6361" s="198" t="s">
        <v>6301</v>
      </c>
      <c r="D6361" s="199">
        <v>32.130000000000003</v>
      </c>
    </row>
    <row r="6362" spans="1:4" ht="13.5" x14ac:dyDescent="0.25">
      <c r="A6362" s="91">
        <v>100277</v>
      </c>
      <c r="B6362" s="198" t="s">
        <v>6361</v>
      </c>
      <c r="C6362" s="198" t="s">
        <v>6301</v>
      </c>
      <c r="D6362" s="199">
        <v>1.7</v>
      </c>
    </row>
    <row r="6363" spans="1:4" ht="13.5" x14ac:dyDescent="0.25">
      <c r="A6363" s="91">
        <v>100278</v>
      </c>
      <c r="B6363" s="198" t="s">
        <v>6362</v>
      </c>
      <c r="C6363" s="198" t="s">
        <v>6288</v>
      </c>
      <c r="D6363" s="199">
        <v>39.07</v>
      </c>
    </row>
    <row r="6364" spans="1:4" ht="13.5" x14ac:dyDescent="0.25">
      <c r="A6364" s="91">
        <v>100279</v>
      </c>
      <c r="B6364" s="198" t="s">
        <v>6363</v>
      </c>
      <c r="C6364" s="198" t="s">
        <v>143</v>
      </c>
      <c r="D6364" s="199">
        <v>0.75</v>
      </c>
    </row>
    <row r="6365" spans="1:4" ht="13.5" x14ac:dyDescent="0.25">
      <c r="A6365" s="91">
        <v>100280</v>
      </c>
      <c r="B6365" s="198" t="s">
        <v>6364</v>
      </c>
      <c r="C6365" s="198" t="s">
        <v>6288</v>
      </c>
      <c r="D6365" s="199">
        <v>17.940000000000001</v>
      </c>
    </row>
    <row r="6366" spans="1:4" ht="13.5" x14ac:dyDescent="0.25">
      <c r="A6366" s="91">
        <v>100281</v>
      </c>
      <c r="B6366" s="198" t="s">
        <v>6365</v>
      </c>
      <c r="C6366" s="198" t="s">
        <v>6288</v>
      </c>
      <c r="D6366" s="199">
        <v>3.27</v>
      </c>
    </row>
    <row r="6367" spans="1:4" ht="13.5" x14ac:dyDescent="0.25">
      <c r="A6367" s="91">
        <v>100282</v>
      </c>
      <c r="B6367" s="198" t="s">
        <v>6366</v>
      </c>
      <c r="C6367" s="198" t="s">
        <v>6301</v>
      </c>
      <c r="D6367" s="199">
        <v>153.01</v>
      </c>
    </row>
    <row r="6368" spans="1:4" ht="13.5" x14ac:dyDescent="0.25">
      <c r="A6368" s="91">
        <v>100283</v>
      </c>
      <c r="B6368" s="198" t="s">
        <v>6367</v>
      </c>
      <c r="C6368" s="198" t="s">
        <v>6301</v>
      </c>
      <c r="D6368" s="199">
        <v>24.71</v>
      </c>
    </row>
    <row r="6369" spans="1:4" ht="13.5" x14ac:dyDescent="0.25">
      <c r="A6369" s="91">
        <v>100284</v>
      </c>
      <c r="B6369" s="198" t="s">
        <v>6368</v>
      </c>
      <c r="C6369" s="198" t="s">
        <v>6301</v>
      </c>
      <c r="D6369" s="199">
        <v>9.5399999999999991</v>
      </c>
    </row>
    <row r="6370" spans="1:4" ht="13.5" x14ac:dyDescent="0.25">
      <c r="A6370" s="91">
        <v>100285</v>
      </c>
      <c r="B6370" s="198" t="s">
        <v>6369</v>
      </c>
      <c r="C6370" s="198" t="s">
        <v>6320</v>
      </c>
      <c r="D6370" s="199">
        <v>41.11</v>
      </c>
    </row>
    <row r="6371" spans="1:4" ht="13.5" x14ac:dyDescent="0.25">
      <c r="A6371" s="91">
        <v>100286</v>
      </c>
      <c r="B6371" s="198" t="s">
        <v>6370</v>
      </c>
      <c r="C6371" s="198" t="s">
        <v>6320</v>
      </c>
      <c r="D6371" s="199">
        <v>13.39</v>
      </c>
    </row>
    <row r="6372" spans="1:4" ht="13.5" x14ac:dyDescent="0.25">
      <c r="A6372" s="91">
        <v>100287</v>
      </c>
      <c r="B6372" s="198" t="s">
        <v>6371</v>
      </c>
      <c r="C6372" s="198" t="s">
        <v>6320</v>
      </c>
      <c r="D6372" s="199">
        <v>12.82</v>
      </c>
    </row>
    <row r="6373" spans="1:4" ht="13.5" x14ac:dyDescent="0.25">
      <c r="A6373" s="91">
        <v>99802</v>
      </c>
      <c r="B6373" s="198" t="s">
        <v>6372</v>
      </c>
      <c r="C6373" s="198" t="s">
        <v>348</v>
      </c>
      <c r="D6373" s="199">
        <v>0.52</v>
      </c>
    </row>
    <row r="6374" spans="1:4" ht="13.5" x14ac:dyDescent="0.25">
      <c r="A6374" s="91">
        <v>99803</v>
      </c>
      <c r="B6374" s="198" t="s">
        <v>6373</v>
      </c>
      <c r="C6374" s="198" t="s">
        <v>348</v>
      </c>
      <c r="D6374" s="199">
        <v>2.0299999999999998</v>
      </c>
    </row>
    <row r="6375" spans="1:4" ht="13.5" x14ac:dyDescent="0.25">
      <c r="A6375" s="91">
        <v>99804</v>
      </c>
      <c r="B6375" s="198" t="s">
        <v>6374</v>
      </c>
      <c r="C6375" s="198" t="s">
        <v>348</v>
      </c>
      <c r="D6375" s="199">
        <v>5.25</v>
      </c>
    </row>
    <row r="6376" spans="1:4" ht="13.5" x14ac:dyDescent="0.25">
      <c r="A6376" s="91">
        <v>99805</v>
      </c>
      <c r="B6376" s="198" t="s">
        <v>6375</v>
      </c>
      <c r="C6376" s="198" t="s">
        <v>348</v>
      </c>
      <c r="D6376" s="199">
        <v>10.8</v>
      </c>
    </row>
    <row r="6377" spans="1:4" ht="13.5" x14ac:dyDescent="0.25">
      <c r="A6377" s="91">
        <v>99806</v>
      </c>
      <c r="B6377" s="198" t="s">
        <v>6376</v>
      </c>
      <c r="C6377" s="198" t="s">
        <v>348</v>
      </c>
      <c r="D6377" s="199">
        <v>0.83</v>
      </c>
    </row>
    <row r="6378" spans="1:4" ht="13.5" x14ac:dyDescent="0.25">
      <c r="A6378" s="91">
        <v>99807</v>
      </c>
      <c r="B6378" s="198" t="s">
        <v>6377</v>
      </c>
      <c r="C6378" s="198" t="s">
        <v>348</v>
      </c>
      <c r="D6378" s="199">
        <v>1.58</v>
      </c>
    </row>
    <row r="6379" spans="1:4" ht="13.5" x14ac:dyDescent="0.25">
      <c r="A6379" s="91">
        <v>99808</v>
      </c>
      <c r="B6379" s="198" t="s">
        <v>6378</v>
      </c>
      <c r="C6379" s="198" t="s">
        <v>348</v>
      </c>
      <c r="D6379" s="199">
        <v>3.67</v>
      </c>
    </row>
    <row r="6380" spans="1:4" ht="13.5" x14ac:dyDescent="0.25">
      <c r="A6380" s="91">
        <v>99809</v>
      </c>
      <c r="B6380" s="198" t="s">
        <v>6379</v>
      </c>
      <c r="C6380" s="198" t="s">
        <v>348</v>
      </c>
      <c r="D6380" s="199">
        <v>5.78</v>
      </c>
    </row>
    <row r="6381" spans="1:4" ht="13.5" x14ac:dyDescent="0.25">
      <c r="A6381" s="91">
        <v>99810</v>
      </c>
      <c r="B6381" s="198" t="s">
        <v>6380</v>
      </c>
      <c r="C6381" s="198" t="s">
        <v>348</v>
      </c>
      <c r="D6381" s="199">
        <v>7.17</v>
      </c>
    </row>
    <row r="6382" spans="1:4" ht="13.5" x14ac:dyDescent="0.25">
      <c r="A6382" s="91">
        <v>99811</v>
      </c>
      <c r="B6382" s="198" t="s">
        <v>6381</v>
      </c>
      <c r="C6382" s="198" t="s">
        <v>348</v>
      </c>
      <c r="D6382" s="199">
        <v>3.46</v>
      </c>
    </row>
    <row r="6383" spans="1:4" ht="13.5" x14ac:dyDescent="0.25">
      <c r="A6383" s="91">
        <v>99812</v>
      </c>
      <c r="B6383" s="198" t="s">
        <v>6382</v>
      </c>
      <c r="C6383" s="198" t="s">
        <v>348</v>
      </c>
      <c r="D6383" s="199">
        <v>1.1100000000000001</v>
      </c>
    </row>
    <row r="6384" spans="1:4" ht="13.5" x14ac:dyDescent="0.25">
      <c r="A6384" s="91">
        <v>99813</v>
      </c>
      <c r="B6384" s="198" t="s">
        <v>6383</v>
      </c>
      <c r="C6384" s="198" t="s">
        <v>348</v>
      </c>
      <c r="D6384" s="199">
        <v>0.93</v>
      </c>
    </row>
    <row r="6385" spans="1:4" ht="13.5" x14ac:dyDescent="0.25">
      <c r="A6385" s="91">
        <v>99814</v>
      </c>
      <c r="B6385" s="198" t="s">
        <v>6384</v>
      </c>
      <c r="C6385" s="198" t="s">
        <v>348</v>
      </c>
      <c r="D6385" s="199">
        <v>1.88</v>
      </c>
    </row>
    <row r="6386" spans="1:4" ht="13.5" x14ac:dyDescent="0.25">
      <c r="A6386" s="91">
        <v>99815</v>
      </c>
      <c r="B6386" s="198" t="s">
        <v>6385</v>
      </c>
      <c r="C6386" s="198" t="s">
        <v>143</v>
      </c>
      <c r="D6386" s="199">
        <v>7.7</v>
      </c>
    </row>
    <row r="6387" spans="1:4" ht="13.5" x14ac:dyDescent="0.25">
      <c r="A6387" s="91">
        <v>99816</v>
      </c>
      <c r="B6387" s="198" t="s">
        <v>6386</v>
      </c>
      <c r="C6387" s="198" t="s">
        <v>143</v>
      </c>
      <c r="D6387" s="199">
        <v>8.2200000000000006</v>
      </c>
    </row>
    <row r="6388" spans="1:4" ht="13.5" x14ac:dyDescent="0.25">
      <c r="A6388" s="91">
        <v>99817</v>
      </c>
      <c r="B6388" s="198" t="s">
        <v>6387</v>
      </c>
      <c r="C6388" s="198" t="s">
        <v>143</v>
      </c>
      <c r="D6388" s="199">
        <v>4.58</v>
      </c>
    </row>
    <row r="6389" spans="1:4" ht="13.5" x14ac:dyDescent="0.25">
      <c r="A6389" s="91">
        <v>99818</v>
      </c>
      <c r="B6389" s="198" t="s">
        <v>6388</v>
      </c>
      <c r="C6389" s="198" t="s">
        <v>143</v>
      </c>
      <c r="D6389" s="199">
        <v>4.58</v>
      </c>
    </row>
    <row r="6390" spans="1:4" ht="13.5" x14ac:dyDescent="0.25">
      <c r="A6390" s="91">
        <v>99819</v>
      </c>
      <c r="B6390" s="198" t="s">
        <v>6389</v>
      </c>
      <c r="C6390" s="198" t="s">
        <v>348</v>
      </c>
      <c r="D6390" s="199">
        <v>16.420000000000002</v>
      </c>
    </row>
    <row r="6391" spans="1:4" ht="13.5" x14ac:dyDescent="0.25">
      <c r="A6391" s="91">
        <v>99820</v>
      </c>
      <c r="B6391" s="198" t="s">
        <v>6390</v>
      </c>
      <c r="C6391" s="198" t="s">
        <v>348</v>
      </c>
      <c r="D6391" s="199">
        <v>1.75</v>
      </c>
    </row>
    <row r="6392" spans="1:4" ht="13.5" x14ac:dyDescent="0.25">
      <c r="A6392" s="91">
        <v>99821</v>
      </c>
      <c r="B6392" s="198" t="s">
        <v>6391</v>
      </c>
      <c r="C6392" s="198" t="s">
        <v>348</v>
      </c>
      <c r="D6392" s="199">
        <v>2.67</v>
      </c>
    </row>
    <row r="6393" spans="1:4" ht="13.5" x14ac:dyDescent="0.25">
      <c r="A6393" s="91">
        <v>99822</v>
      </c>
      <c r="B6393" s="198" t="s">
        <v>6392</v>
      </c>
      <c r="C6393" s="198" t="s">
        <v>348</v>
      </c>
      <c r="D6393" s="199">
        <v>0.98</v>
      </c>
    </row>
    <row r="6394" spans="1:4" ht="13.5" x14ac:dyDescent="0.25">
      <c r="A6394" s="91">
        <v>99823</v>
      </c>
      <c r="B6394" s="198" t="s">
        <v>6393</v>
      </c>
      <c r="C6394" s="198" t="s">
        <v>348</v>
      </c>
      <c r="D6394" s="199">
        <v>2.08</v>
      </c>
    </row>
    <row r="6395" spans="1:4" ht="13.5" x14ac:dyDescent="0.25">
      <c r="A6395" s="91">
        <v>99824</v>
      </c>
      <c r="B6395" s="198" t="s">
        <v>6394</v>
      </c>
      <c r="C6395" s="198" t="s">
        <v>348</v>
      </c>
      <c r="D6395" s="199">
        <v>2.3199999999999998</v>
      </c>
    </row>
    <row r="6396" spans="1:4" ht="13.5" x14ac:dyDescent="0.25">
      <c r="A6396" s="91">
        <v>99825</v>
      </c>
      <c r="B6396" s="198" t="s">
        <v>6395</v>
      </c>
      <c r="C6396" s="198" t="s">
        <v>348</v>
      </c>
      <c r="D6396" s="199">
        <v>3.18</v>
      </c>
    </row>
    <row r="6397" spans="1:4" ht="13.5" x14ac:dyDescent="0.25">
      <c r="A6397" s="91">
        <v>99826</v>
      </c>
      <c r="B6397" s="198" t="s">
        <v>6396</v>
      </c>
      <c r="C6397" s="198" t="s">
        <v>348</v>
      </c>
      <c r="D6397" s="199">
        <v>1.5</v>
      </c>
    </row>
    <row r="6398" spans="1:4" ht="13.5" x14ac:dyDescent="0.25">
      <c r="A6398" s="91">
        <v>97010</v>
      </c>
      <c r="B6398" s="198" t="s">
        <v>6397</v>
      </c>
      <c r="C6398" s="198" t="s">
        <v>76</v>
      </c>
      <c r="D6398" s="199">
        <v>76</v>
      </c>
    </row>
    <row r="6399" spans="1:4" ht="13.5" x14ac:dyDescent="0.25">
      <c r="A6399" s="91">
        <v>97011</v>
      </c>
      <c r="B6399" s="198" t="s">
        <v>6398</v>
      </c>
      <c r="C6399" s="198" t="s">
        <v>76</v>
      </c>
      <c r="D6399" s="199">
        <v>57.6</v>
      </c>
    </row>
    <row r="6400" spans="1:4" ht="13.5" x14ac:dyDescent="0.25">
      <c r="A6400" s="91">
        <v>97012</v>
      </c>
      <c r="B6400" s="198" t="s">
        <v>6399</v>
      </c>
      <c r="C6400" s="198" t="s">
        <v>76</v>
      </c>
      <c r="D6400" s="199">
        <v>48.4</v>
      </c>
    </row>
    <row r="6401" spans="1:4" ht="13.5" x14ac:dyDescent="0.25">
      <c r="A6401" s="91">
        <v>97013</v>
      </c>
      <c r="B6401" s="198" t="s">
        <v>6400</v>
      </c>
      <c r="C6401" s="198" t="s">
        <v>76</v>
      </c>
      <c r="D6401" s="199">
        <v>83.31</v>
      </c>
    </row>
    <row r="6402" spans="1:4" ht="13.5" x14ac:dyDescent="0.25">
      <c r="A6402" s="91">
        <v>97014</v>
      </c>
      <c r="B6402" s="198" t="s">
        <v>6401</v>
      </c>
      <c r="C6402" s="198" t="s">
        <v>76</v>
      </c>
      <c r="D6402" s="199">
        <v>62.73</v>
      </c>
    </row>
    <row r="6403" spans="1:4" ht="13.5" x14ac:dyDescent="0.25">
      <c r="A6403" s="91">
        <v>97015</v>
      </c>
      <c r="B6403" s="198" t="s">
        <v>6402</v>
      </c>
      <c r="C6403" s="198" t="s">
        <v>76</v>
      </c>
      <c r="D6403" s="199">
        <v>52.3</v>
      </c>
    </row>
    <row r="6404" spans="1:4" ht="13.5" x14ac:dyDescent="0.25">
      <c r="A6404" s="91">
        <v>97016</v>
      </c>
      <c r="B6404" s="198" t="s">
        <v>6403</v>
      </c>
      <c r="C6404" s="198" t="s">
        <v>76</v>
      </c>
      <c r="D6404" s="199">
        <v>68.12</v>
      </c>
    </row>
    <row r="6405" spans="1:4" ht="13.5" x14ac:dyDescent="0.25">
      <c r="A6405" s="91">
        <v>97017</v>
      </c>
      <c r="B6405" s="198" t="s">
        <v>6404</v>
      </c>
      <c r="C6405" s="198" t="s">
        <v>76</v>
      </c>
      <c r="D6405" s="199">
        <v>50.58</v>
      </c>
    </row>
    <row r="6406" spans="1:4" ht="13.5" x14ac:dyDescent="0.25">
      <c r="A6406" s="91">
        <v>97018</v>
      </c>
      <c r="B6406" s="198" t="s">
        <v>6405</v>
      </c>
      <c r="C6406" s="198" t="s">
        <v>76</v>
      </c>
      <c r="D6406" s="199">
        <v>41.48</v>
      </c>
    </row>
    <row r="6407" spans="1:4" ht="13.5" x14ac:dyDescent="0.25">
      <c r="A6407" s="91">
        <v>97031</v>
      </c>
      <c r="B6407" s="198" t="s">
        <v>6406</v>
      </c>
      <c r="C6407" s="198" t="s">
        <v>76</v>
      </c>
      <c r="D6407" s="199">
        <v>99.21</v>
      </c>
    </row>
    <row r="6408" spans="1:4" ht="13.5" x14ac:dyDescent="0.25">
      <c r="A6408" s="91">
        <v>97032</v>
      </c>
      <c r="B6408" s="198" t="s">
        <v>6407</v>
      </c>
      <c r="C6408" s="198" t="s">
        <v>76</v>
      </c>
      <c r="D6408" s="199">
        <v>60.61</v>
      </c>
    </row>
    <row r="6409" spans="1:4" ht="13.5" x14ac:dyDescent="0.25">
      <c r="A6409" s="91">
        <v>97033</v>
      </c>
      <c r="B6409" s="198" t="s">
        <v>6408</v>
      </c>
      <c r="C6409" s="198" t="s">
        <v>76</v>
      </c>
      <c r="D6409" s="199">
        <v>104.6</v>
      </c>
    </row>
    <row r="6410" spans="1:4" ht="13.5" x14ac:dyDescent="0.25">
      <c r="A6410" s="91">
        <v>97034</v>
      </c>
      <c r="B6410" s="198" t="s">
        <v>6409</v>
      </c>
      <c r="C6410" s="198" t="s">
        <v>76</v>
      </c>
      <c r="D6410" s="199">
        <v>62.26</v>
      </c>
    </row>
    <row r="6411" spans="1:4" ht="13.5" x14ac:dyDescent="0.25">
      <c r="A6411" s="91">
        <v>97039</v>
      </c>
      <c r="B6411" s="198" t="s">
        <v>6410</v>
      </c>
      <c r="C6411" s="198" t="s">
        <v>348</v>
      </c>
      <c r="D6411" s="199">
        <v>41.16</v>
      </c>
    </row>
    <row r="6412" spans="1:4" ht="13.5" x14ac:dyDescent="0.25">
      <c r="A6412" s="91">
        <v>97040</v>
      </c>
      <c r="B6412" s="198" t="s">
        <v>6411</v>
      </c>
      <c r="C6412" s="198" t="s">
        <v>348</v>
      </c>
      <c r="D6412" s="199">
        <v>15.18</v>
      </c>
    </row>
    <row r="6413" spans="1:4" ht="13.5" x14ac:dyDescent="0.25">
      <c r="A6413" s="91">
        <v>97041</v>
      </c>
      <c r="B6413" s="198" t="s">
        <v>6412</v>
      </c>
      <c r="C6413" s="198" t="s">
        <v>348</v>
      </c>
      <c r="D6413" s="199">
        <v>304.74</v>
      </c>
    </row>
    <row r="6414" spans="1:4" ht="13.5" x14ac:dyDescent="0.25">
      <c r="A6414" s="91">
        <v>97046</v>
      </c>
      <c r="B6414" s="198" t="s">
        <v>6413</v>
      </c>
      <c r="C6414" s="198" t="s">
        <v>348</v>
      </c>
      <c r="D6414" s="199">
        <v>0.24</v>
      </c>
    </row>
    <row r="6415" spans="1:4" ht="13.5" x14ac:dyDescent="0.25">
      <c r="A6415" s="91">
        <v>97047</v>
      </c>
      <c r="B6415" s="198" t="s">
        <v>6414</v>
      </c>
      <c r="C6415" s="198" t="s">
        <v>348</v>
      </c>
      <c r="D6415" s="199">
        <v>0.09</v>
      </c>
    </row>
    <row r="6416" spans="1:4" ht="13.5" x14ac:dyDescent="0.25">
      <c r="A6416" s="91">
        <v>97048</v>
      </c>
      <c r="B6416" s="198" t="s">
        <v>6415</v>
      </c>
      <c r="C6416" s="198" t="s">
        <v>348</v>
      </c>
      <c r="D6416" s="199">
        <v>0.06</v>
      </c>
    </row>
    <row r="6417" spans="1:4" ht="13.5" x14ac:dyDescent="0.25">
      <c r="A6417" s="91">
        <v>97054</v>
      </c>
      <c r="B6417" s="198" t="s">
        <v>6416</v>
      </c>
      <c r="C6417" s="198" t="s">
        <v>143</v>
      </c>
      <c r="D6417" s="199">
        <v>28.13</v>
      </c>
    </row>
    <row r="6418" spans="1:4" ht="13.5" x14ac:dyDescent="0.25">
      <c r="A6418" s="91">
        <v>97062</v>
      </c>
      <c r="B6418" s="198" t="s">
        <v>6417</v>
      </c>
      <c r="C6418" s="198" t="s">
        <v>348</v>
      </c>
      <c r="D6418" s="199">
        <v>6.85</v>
      </c>
    </row>
    <row r="6419" spans="1:4" ht="13.5" x14ac:dyDescent="0.25">
      <c r="A6419" s="91">
        <v>97063</v>
      </c>
      <c r="B6419" s="198" t="s">
        <v>6418</v>
      </c>
      <c r="C6419" s="198" t="s">
        <v>348</v>
      </c>
      <c r="D6419" s="199">
        <v>10.79</v>
      </c>
    </row>
    <row r="6420" spans="1:4" ht="13.5" x14ac:dyDescent="0.25">
      <c r="A6420" s="91">
        <v>97064</v>
      </c>
      <c r="B6420" s="198" t="s">
        <v>6419</v>
      </c>
      <c r="C6420" s="198" t="s">
        <v>76</v>
      </c>
      <c r="D6420" s="199">
        <v>19.82</v>
      </c>
    </row>
    <row r="6421" spans="1:4" ht="13.5" x14ac:dyDescent="0.25">
      <c r="A6421" s="91">
        <v>97065</v>
      </c>
      <c r="B6421" s="198" t="s">
        <v>6420</v>
      </c>
      <c r="C6421" s="198" t="s">
        <v>1444</v>
      </c>
      <c r="D6421" s="199">
        <v>6.81</v>
      </c>
    </row>
    <row r="6422" spans="1:4" ht="13.5" x14ac:dyDescent="0.25">
      <c r="A6422" s="91">
        <v>97066</v>
      </c>
      <c r="B6422" s="198" t="s">
        <v>6421</v>
      </c>
      <c r="C6422" s="198" t="s">
        <v>348</v>
      </c>
      <c r="D6422" s="199">
        <v>70.88</v>
      </c>
    </row>
    <row r="6423" spans="1:4" ht="13.5" x14ac:dyDescent="0.25">
      <c r="A6423" s="91">
        <v>97067</v>
      </c>
      <c r="B6423" s="198" t="s">
        <v>6422</v>
      </c>
      <c r="C6423" s="198" t="s">
        <v>76</v>
      </c>
      <c r="D6423" s="199">
        <v>803.05</v>
      </c>
    </row>
    <row r="6424" spans="1:4" ht="13.5" x14ac:dyDescent="0.25">
      <c r="A6424" s="91">
        <v>97621</v>
      </c>
      <c r="B6424" s="198" t="s">
        <v>6423</v>
      </c>
      <c r="C6424" s="198" t="s">
        <v>1444</v>
      </c>
      <c r="D6424" s="199">
        <v>112.69</v>
      </c>
    </row>
    <row r="6425" spans="1:4" ht="13.5" x14ac:dyDescent="0.25">
      <c r="A6425" s="91">
        <v>97622</v>
      </c>
      <c r="B6425" s="198" t="s">
        <v>6424</v>
      </c>
      <c r="C6425" s="198" t="s">
        <v>1444</v>
      </c>
      <c r="D6425" s="199">
        <v>54.92</v>
      </c>
    </row>
    <row r="6426" spans="1:4" ht="13.5" x14ac:dyDescent="0.25">
      <c r="A6426" s="91">
        <v>97623</v>
      </c>
      <c r="B6426" s="198" t="s">
        <v>6425</v>
      </c>
      <c r="C6426" s="198" t="s">
        <v>1444</v>
      </c>
      <c r="D6426" s="199">
        <v>168.23</v>
      </c>
    </row>
    <row r="6427" spans="1:4" ht="13.5" x14ac:dyDescent="0.25">
      <c r="A6427" s="91">
        <v>97624</v>
      </c>
      <c r="B6427" s="198" t="s">
        <v>6426</v>
      </c>
      <c r="C6427" s="198" t="s">
        <v>1444</v>
      </c>
      <c r="D6427" s="199">
        <v>103.26</v>
      </c>
    </row>
    <row r="6428" spans="1:4" ht="13.5" x14ac:dyDescent="0.25">
      <c r="A6428" s="91">
        <v>97625</v>
      </c>
      <c r="B6428" s="198" t="s">
        <v>6427</v>
      </c>
      <c r="C6428" s="198" t="s">
        <v>1444</v>
      </c>
      <c r="D6428" s="199">
        <v>46.72</v>
      </c>
    </row>
    <row r="6429" spans="1:4" ht="13.5" x14ac:dyDescent="0.25">
      <c r="A6429" s="91">
        <v>97626</v>
      </c>
      <c r="B6429" s="198" t="s">
        <v>6428</v>
      </c>
      <c r="C6429" s="198" t="s">
        <v>1444</v>
      </c>
      <c r="D6429" s="199">
        <v>590.58000000000004</v>
      </c>
    </row>
    <row r="6430" spans="1:4" ht="13.5" x14ac:dyDescent="0.25">
      <c r="A6430" s="91">
        <v>97627</v>
      </c>
      <c r="B6430" s="198" t="s">
        <v>6429</v>
      </c>
      <c r="C6430" s="198" t="s">
        <v>1444</v>
      </c>
      <c r="D6430" s="199">
        <v>284.54000000000002</v>
      </c>
    </row>
    <row r="6431" spans="1:4" ht="13.5" x14ac:dyDescent="0.25">
      <c r="A6431" s="91">
        <v>97628</v>
      </c>
      <c r="B6431" s="198" t="s">
        <v>6430</v>
      </c>
      <c r="C6431" s="198" t="s">
        <v>1444</v>
      </c>
      <c r="D6431" s="199">
        <v>271.41000000000003</v>
      </c>
    </row>
    <row r="6432" spans="1:4" ht="13.5" x14ac:dyDescent="0.25">
      <c r="A6432" s="91">
        <v>97629</v>
      </c>
      <c r="B6432" s="198" t="s">
        <v>6431</v>
      </c>
      <c r="C6432" s="198" t="s">
        <v>1444</v>
      </c>
      <c r="D6432" s="199">
        <v>124.72</v>
      </c>
    </row>
    <row r="6433" spans="1:4" ht="13.5" x14ac:dyDescent="0.25">
      <c r="A6433" s="91">
        <v>97631</v>
      </c>
      <c r="B6433" s="198" t="s">
        <v>6432</v>
      </c>
      <c r="C6433" s="198" t="s">
        <v>348</v>
      </c>
      <c r="D6433" s="199">
        <v>3.22</v>
      </c>
    </row>
    <row r="6434" spans="1:4" ht="13.5" x14ac:dyDescent="0.25">
      <c r="A6434" s="91">
        <v>97632</v>
      </c>
      <c r="B6434" s="198" t="s">
        <v>6433</v>
      </c>
      <c r="C6434" s="198" t="s">
        <v>76</v>
      </c>
      <c r="D6434" s="199">
        <v>2.5299999999999998</v>
      </c>
    </row>
    <row r="6435" spans="1:4" ht="13.5" x14ac:dyDescent="0.25">
      <c r="A6435" s="91">
        <v>97633</v>
      </c>
      <c r="B6435" s="198" t="s">
        <v>6434</v>
      </c>
      <c r="C6435" s="198" t="s">
        <v>348</v>
      </c>
      <c r="D6435" s="199">
        <v>22.06</v>
      </c>
    </row>
    <row r="6436" spans="1:4" ht="13.5" x14ac:dyDescent="0.25">
      <c r="A6436" s="91">
        <v>97634</v>
      </c>
      <c r="B6436" s="198" t="s">
        <v>6435</v>
      </c>
      <c r="C6436" s="198" t="s">
        <v>348</v>
      </c>
      <c r="D6436" s="199">
        <v>12.04</v>
      </c>
    </row>
    <row r="6437" spans="1:4" ht="13.5" x14ac:dyDescent="0.25">
      <c r="A6437" s="91">
        <v>97635</v>
      </c>
      <c r="B6437" s="198" t="s">
        <v>6436</v>
      </c>
      <c r="C6437" s="198" t="s">
        <v>348</v>
      </c>
      <c r="D6437" s="199">
        <v>14.42</v>
      </c>
    </row>
    <row r="6438" spans="1:4" ht="13.5" x14ac:dyDescent="0.25">
      <c r="A6438" s="91">
        <v>97636</v>
      </c>
      <c r="B6438" s="198" t="s">
        <v>6437</v>
      </c>
      <c r="C6438" s="198" t="s">
        <v>348</v>
      </c>
      <c r="D6438" s="199">
        <v>17.68</v>
      </c>
    </row>
    <row r="6439" spans="1:4" ht="13.5" x14ac:dyDescent="0.25">
      <c r="A6439" s="91">
        <v>97637</v>
      </c>
      <c r="B6439" s="198" t="s">
        <v>6438</v>
      </c>
      <c r="C6439" s="198" t="s">
        <v>348</v>
      </c>
      <c r="D6439" s="199">
        <v>2.69</v>
      </c>
    </row>
    <row r="6440" spans="1:4" ht="13.5" x14ac:dyDescent="0.25">
      <c r="A6440" s="91">
        <v>97638</v>
      </c>
      <c r="B6440" s="198" t="s">
        <v>6439</v>
      </c>
      <c r="C6440" s="198" t="s">
        <v>348</v>
      </c>
      <c r="D6440" s="199">
        <v>7.86</v>
      </c>
    </row>
    <row r="6441" spans="1:4" ht="13.5" x14ac:dyDescent="0.25">
      <c r="A6441" s="91">
        <v>97639</v>
      </c>
      <c r="B6441" s="198" t="s">
        <v>6440</v>
      </c>
      <c r="C6441" s="198" t="s">
        <v>348</v>
      </c>
      <c r="D6441" s="199">
        <v>19.510000000000002</v>
      </c>
    </row>
    <row r="6442" spans="1:4" ht="13.5" x14ac:dyDescent="0.25">
      <c r="A6442" s="91">
        <v>97640</v>
      </c>
      <c r="B6442" s="198" t="s">
        <v>6441</v>
      </c>
      <c r="C6442" s="198" t="s">
        <v>348</v>
      </c>
      <c r="D6442" s="199">
        <v>1.7</v>
      </c>
    </row>
    <row r="6443" spans="1:4" ht="13.5" x14ac:dyDescent="0.25">
      <c r="A6443" s="91">
        <v>97641</v>
      </c>
      <c r="B6443" s="198" t="s">
        <v>6442</v>
      </c>
      <c r="C6443" s="198" t="s">
        <v>348</v>
      </c>
      <c r="D6443" s="199">
        <v>4.87</v>
      </c>
    </row>
    <row r="6444" spans="1:4" ht="13.5" x14ac:dyDescent="0.25">
      <c r="A6444" s="91">
        <v>97642</v>
      </c>
      <c r="B6444" s="198" t="s">
        <v>6443</v>
      </c>
      <c r="C6444" s="198" t="s">
        <v>348</v>
      </c>
      <c r="D6444" s="199">
        <v>3.04</v>
      </c>
    </row>
    <row r="6445" spans="1:4" ht="13.5" x14ac:dyDescent="0.25">
      <c r="A6445" s="91">
        <v>97643</v>
      </c>
      <c r="B6445" s="198" t="s">
        <v>6444</v>
      </c>
      <c r="C6445" s="198" t="s">
        <v>348</v>
      </c>
      <c r="D6445" s="199">
        <v>23.94</v>
      </c>
    </row>
    <row r="6446" spans="1:4" ht="13.5" x14ac:dyDescent="0.25">
      <c r="A6446" s="91">
        <v>97644</v>
      </c>
      <c r="B6446" s="198" t="s">
        <v>6445</v>
      </c>
      <c r="C6446" s="198" t="s">
        <v>348</v>
      </c>
      <c r="D6446" s="199">
        <v>9.01</v>
      </c>
    </row>
    <row r="6447" spans="1:4" ht="13.5" x14ac:dyDescent="0.25">
      <c r="A6447" s="91">
        <v>97645</v>
      </c>
      <c r="B6447" s="198" t="s">
        <v>6446</v>
      </c>
      <c r="C6447" s="198" t="s">
        <v>348</v>
      </c>
      <c r="D6447" s="199">
        <v>33.42</v>
      </c>
    </row>
    <row r="6448" spans="1:4" ht="13.5" x14ac:dyDescent="0.25">
      <c r="A6448" s="91">
        <v>97647</v>
      </c>
      <c r="B6448" s="198" t="s">
        <v>6447</v>
      </c>
      <c r="C6448" s="198" t="s">
        <v>348</v>
      </c>
      <c r="D6448" s="199">
        <v>3.29</v>
      </c>
    </row>
    <row r="6449" spans="1:4" ht="13.5" x14ac:dyDescent="0.25">
      <c r="A6449" s="91">
        <v>97648</v>
      </c>
      <c r="B6449" s="198" t="s">
        <v>6448</v>
      </c>
      <c r="C6449" s="198" t="s">
        <v>348</v>
      </c>
      <c r="D6449" s="199">
        <v>1.89</v>
      </c>
    </row>
    <row r="6450" spans="1:4" ht="13.5" x14ac:dyDescent="0.25">
      <c r="A6450" s="91">
        <v>97649</v>
      </c>
      <c r="B6450" s="198" t="s">
        <v>6449</v>
      </c>
      <c r="C6450" s="198" t="s">
        <v>348</v>
      </c>
      <c r="D6450" s="199">
        <v>4.24</v>
      </c>
    </row>
    <row r="6451" spans="1:4" ht="13.5" x14ac:dyDescent="0.25">
      <c r="A6451" s="91">
        <v>97650</v>
      </c>
      <c r="B6451" s="198" t="s">
        <v>6450</v>
      </c>
      <c r="C6451" s="198" t="s">
        <v>348</v>
      </c>
      <c r="D6451" s="199">
        <v>7.08</v>
      </c>
    </row>
    <row r="6452" spans="1:4" ht="13.5" x14ac:dyDescent="0.25">
      <c r="A6452" s="91">
        <v>97651</v>
      </c>
      <c r="B6452" s="198" t="s">
        <v>6451</v>
      </c>
      <c r="C6452" s="198" t="s">
        <v>143</v>
      </c>
      <c r="D6452" s="199">
        <v>78.36</v>
      </c>
    </row>
    <row r="6453" spans="1:4" ht="13.5" x14ac:dyDescent="0.25">
      <c r="A6453" s="91">
        <v>97652</v>
      </c>
      <c r="B6453" s="198" t="s">
        <v>6452</v>
      </c>
      <c r="C6453" s="198" t="s">
        <v>143</v>
      </c>
      <c r="D6453" s="199">
        <v>177.65</v>
      </c>
    </row>
    <row r="6454" spans="1:4" ht="13.5" x14ac:dyDescent="0.25">
      <c r="A6454" s="91">
        <v>97653</v>
      </c>
      <c r="B6454" s="198" t="s">
        <v>6453</v>
      </c>
      <c r="C6454" s="198" t="s">
        <v>143</v>
      </c>
      <c r="D6454" s="199">
        <v>138.16999999999999</v>
      </c>
    </row>
    <row r="6455" spans="1:4" ht="13.5" x14ac:dyDescent="0.25">
      <c r="A6455" s="91">
        <v>97654</v>
      </c>
      <c r="B6455" s="198" t="s">
        <v>6454</v>
      </c>
      <c r="C6455" s="198" t="s">
        <v>143</v>
      </c>
      <c r="D6455" s="199">
        <v>165.35</v>
      </c>
    </row>
    <row r="6456" spans="1:4" ht="13.5" x14ac:dyDescent="0.25">
      <c r="A6456" s="91">
        <v>97655</v>
      </c>
      <c r="B6456" s="198" t="s">
        <v>6455</v>
      </c>
      <c r="C6456" s="198" t="s">
        <v>348</v>
      </c>
      <c r="D6456" s="199">
        <v>19.989999999999998</v>
      </c>
    </row>
    <row r="6457" spans="1:4" ht="13.5" x14ac:dyDescent="0.25">
      <c r="A6457" s="91">
        <v>97656</v>
      </c>
      <c r="B6457" s="198" t="s">
        <v>6456</v>
      </c>
      <c r="C6457" s="198" t="s">
        <v>143</v>
      </c>
      <c r="D6457" s="199">
        <v>201.41</v>
      </c>
    </row>
    <row r="6458" spans="1:4" ht="13.5" x14ac:dyDescent="0.25">
      <c r="A6458" s="91">
        <v>97657</v>
      </c>
      <c r="B6458" s="198" t="s">
        <v>6457</v>
      </c>
      <c r="C6458" s="198" t="s">
        <v>143</v>
      </c>
      <c r="D6458" s="199">
        <v>399.21</v>
      </c>
    </row>
    <row r="6459" spans="1:4" ht="13.5" x14ac:dyDescent="0.25">
      <c r="A6459" s="91">
        <v>97658</v>
      </c>
      <c r="B6459" s="198" t="s">
        <v>6458</v>
      </c>
      <c r="C6459" s="198" t="s">
        <v>143</v>
      </c>
      <c r="D6459" s="199">
        <v>187.02</v>
      </c>
    </row>
    <row r="6460" spans="1:4" ht="13.5" x14ac:dyDescent="0.25">
      <c r="A6460" s="91">
        <v>97659</v>
      </c>
      <c r="B6460" s="198" t="s">
        <v>6459</v>
      </c>
      <c r="C6460" s="198" t="s">
        <v>143</v>
      </c>
      <c r="D6460" s="199">
        <v>244.05</v>
      </c>
    </row>
    <row r="6461" spans="1:4" ht="13.5" x14ac:dyDescent="0.25">
      <c r="A6461" s="91">
        <v>97660</v>
      </c>
      <c r="B6461" s="198" t="s">
        <v>6460</v>
      </c>
      <c r="C6461" s="198" t="s">
        <v>143</v>
      </c>
      <c r="D6461" s="199">
        <v>0.65</v>
      </c>
    </row>
    <row r="6462" spans="1:4" ht="13.5" x14ac:dyDescent="0.25">
      <c r="A6462" s="91">
        <v>97661</v>
      </c>
      <c r="B6462" s="198" t="s">
        <v>6461</v>
      </c>
      <c r="C6462" s="198" t="s">
        <v>76</v>
      </c>
      <c r="D6462" s="199">
        <v>0.65</v>
      </c>
    </row>
    <row r="6463" spans="1:4" ht="13.5" x14ac:dyDescent="0.25">
      <c r="A6463" s="91">
        <v>97662</v>
      </c>
      <c r="B6463" s="198" t="s">
        <v>6462</v>
      </c>
      <c r="C6463" s="198" t="s">
        <v>76</v>
      </c>
      <c r="D6463" s="199">
        <v>0.48</v>
      </c>
    </row>
    <row r="6464" spans="1:4" ht="13.5" x14ac:dyDescent="0.25">
      <c r="A6464" s="91">
        <v>97663</v>
      </c>
      <c r="B6464" s="198" t="s">
        <v>6463</v>
      </c>
      <c r="C6464" s="198" t="s">
        <v>143</v>
      </c>
      <c r="D6464" s="199">
        <v>11.95</v>
      </c>
    </row>
    <row r="6465" spans="1:4" ht="13.5" x14ac:dyDescent="0.25">
      <c r="A6465" s="91">
        <v>97664</v>
      </c>
      <c r="B6465" s="198" t="s">
        <v>6464</v>
      </c>
      <c r="C6465" s="198" t="s">
        <v>143</v>
      </c>
      <c r="D6465" s="199">
        <v>1.49</v>
      </c>
    </row>
    <row r="6466" spans="1:4" ht="13.5" x14ac:dyDescent="0.25">
      <c r="A6466" s="91">
        <v>97665</v>
      </c>
      <c r="B6466" s="198" t="s">
        <v>6465</v>
      </c>
      <c r="C6466" s="198" t="s">
        <v>143</v>
      </c>
      <c r="D6466" s="199">
        <v>1.25</v>
      </c>
    </row>
    <row r="6467" spans="1:4" ht="13.5" x14ac:dyDescent="0.25">
      <c r="A6467" s="91">
        <v>97666</v>
      </c>
      <c r="B6467" s="198" t="s">
        <v>6466</v>
      </c>
      <c r="C6467" s="198" t="s">
        <v>143</v>
      </c>
      <c r="D6467" s="199">
        <v>8.7100000000000009</v>
      </c>
    </row>
    <row r="6468" spans="1:4" ht="13.5" x14ac:dyDescent="0.25">
      <c r="A6468" s="91">
        <v>95967</v>
      </c>
      <c r="B6468" s="198" t="s">
        <v>6467</v>
      </c>
      <c r="C6468" s="198" t="s">
        <v>672</v>
      </c>
      <c r="D6468" s="199">
        <v>142.84</v>
      </c>
    </row>
    <row r="6469" spans="1:4" ht="13.5" x14ac:dyDescent="0.25">
      <c r="A6469" s="91">
        <v>99058</v>
      </c>
      <c r="B6469" s="198" t="s">
        <v>6468</v>
      </c>
      <c r="C6469" s="198" t="s">
        <v>143</v>
      </c>
      <c r="D6469" s="199">
        <v>7.72</v>
      </c>
    </row>
    <row r="6470" spans="1:4" ht="13.5" x14ac:dyDescent="0.25">
      <c r="A6470" s="91">
        <v>99059</v>
      </c>
      <c r="B6470" s="198" t="s">
        <v>6469</v>
      </c>
      <c r="C6470" s="198" t="s">
        <v>76</v>
      </c>
      <c r="D6470" s="199">
        <v>58.97</v>
      </c>
    </row>
    <row r="6471" spans="1:4" ht="13.5" x14ac:dyDescent="0.25">
      <c r="A6471" s="91">
        <v>99060</v>
      </c>
      <c r="B6471" s="198" t="s">
        <v>6470</v>
      </c>
      <c r="C6471" s="198" t="s">
        <v>143</v>
      </c>
      <c r="D6471" s="199">
        <v>162.65</v>
      </c>
    </row>
    <row r="6472" spans="1:4" ht="13.5" x14ac:dyDescent="0.25">
      <c r="A6472" s="91">
        <v>99061</v>
      </c>
      <c r="B6472" s="198" t="s">
        <v>6471</v>
      </c>
      <c r="C6472" s="198" t="s">
        <v>143</v>
      </c>
      <c r="D6472" s="199">
        <v>106.77</v>
      </c>
    </row>
    <row r="6473" spans="1:4" ht="13.5" x14ac:dyDescent="0.25">
      <c r="A6473" s="91">
        <v>99062</v>
      </c>
      <c r="B6473" s="198" t="s">
        <v>6472</v>
      </c>
      <c r="C6473" s="198" t="s">
        <v>143</v>
      </c>
      <c r="D6473" s="199">
        <v>2.54</v>
      </c>
    </row>
    <row r="6474" spans="1:4" ht="13.5" x14ac:dyDescent="0.25">
      <c r="A6474" s="91">
        <v>99063</v>
      </c>
      <c r="B6474" s="198" t="s">
        <v>6473</v>
      </c>
      <c r="C6474" s="198" t="s">
        <v>76</v>
      </c>
      <c r="D6474" s="199">
        <v>5.33</v>
      </c>
    </row>
    <row r="6475" spans="1:4" ht="13.5" x14ac:dyDescent="0.25">
      <c r="A6475" s="91">
        <v>99064</v>
      </c>
      <c r="B6475" s="198" t="s">
        <v>6474</v>
      </c>
      <c r="C6475" s="198" t="s">
        <v>76</v>
      </c>
      <c r="D6475" s="199">
        <v>0.38</v>
      </c>
    </row>
    <row r="6476" spans="1:4" ht="13.5" x14ac:dyDescent="0.25">
      <c r="A6476" s="91">
        <v>93588</v>
      </c>
      <c r="B6476" s="198" t="s">
        <v>6475</v>
      </c>
      <c r="C6476" s="198" t="s">
        <v>6284</v>
      </c>
      <c r="D6476" s="199">
        <v>2.2200000000000002</v>
      </c>
    </row>
    <row r="6477" spans="1:4" ht="13.5" x14ac:dyDescent="0.25">
      <c r="A6477" s="91">
        <v>93589</v>
      </c>
      <c r="B6477" s="198" t="s">
        <v>6476</v>
      </c>
      <c r="C6477" s="198" t="s">
        <v>6284</v>
      </c>
      <c r="D6477" s="199">
        <v>1.9</v>
      </c>
    </row>
    <row r="6478" spans="1:4" ht="13.5" x14ac:dyDescent="0.25">
      <c r="A6478" s="91">
        <v>93590</v>
      </c>
      <c r="B6478" s="198" t="s">
        <v>6477</v>
      </c>
      <c r="C6478" s="198" t="s">
        <v>6284</v>
      </c>
      <c r="D6478" s="199">
        <v>0.69</v>
      </c>
    </row>
    <row r="6479" spans="1:4" ht="13.5" x14ac:dyDescent="0.25">
      <c r="A6479" s="91">
        <v>93591</v>
      </c>
      <c r="B6479" s="198" t="s">
        <v>6478</v>
      </c>
      <c r="C6479" s="198" t="s">
        <v>6284</v>
      </c>
      <c r="D6479" s="199">
        <v>1.93</v>
      </c>
    </row>
    <row r="6480" spans="1:4" ht="13.5" x14ac:dyDescent="0.25">
      <c r="A6480" s="91">
        <v>93592</v>
      </c>
      <c r="B6480" s="198" t="s">
        <v>6479</v>
      </c>
      <c r="C6480" s="198" t="s">
        <v>6284</v>
      </c>
      <c r="D6480" s="199">
        <v>1.67</v>
      </c>
    </row>
    <row r="6481" spans="1:4" ht="13.5" x14ac:dyDescent="0.25">
      <c r="A6481" s="91">
        <v>93593</v>
      </c>
      <c r="B6481" s="198" t="s">
        <v>6480</v>
      </c>
      <c r="C6481" s="198" t="s">
        <v>6284</v>
      </c>
      <c r="D6481" s="199">
        <v>0.61</v>
      </c>
    </row>
    <row r="6482" spans="1:4" ht="13.5" x14ac:dyDescent="0.25">
      <c r="A6482" s="91">
        <v>93594</v>
      </c>
      <c r="B6482" s="198" t="s">
        <v>6481</v>
      </c>
      <c r="C6482" s="198" t="s">
        <v>5288</v>
      </c>
      <c r="D6482" s="199">
        <v>1.48</v>
      </c>
    </row>
    <row r="6483" spans="1:4" ht="13.5" x14ac:dyDescent="0.25">
      <c r="A6483" s="91">
        <v>93595</v>
      </c>
      <c r="B6483" s="198" t="s">
        <v>6482</v>
      </c>
      <c r="C6483" s="198" t="s">
        <v>5288</v>
      </c>
      <c r="D6483" s="199">
        <v>1.28</v>
      </c>
    </row>
    <row r="6484" spans="1:4" ht="13.5" x14ac:dyDescent="0.25">
      <c r="A6484" s="91">
        <v>93596</v>
      </c>
      <c r="B6484" s="198" t="s">
        <v>6483</v>
      </c>
      <c r="C6484" s="198" t="s">
        <v>5288</v>
      </c>
      <c r="D6484" s="199">
        <v>0.46</v>
      </c>
    </row>
    <row r="6485" spans="1:4" ht="13.5" x14ac:dyDescent="0.25">
      <c r="A6485" s="91">
        <v>93597</v>
      </c>
      <c r="B6485" s="198" t="s">
        <v>6484</v>
      </c>
      <c r="C6485" s="198" t="s">
        <v>5288</v>
      </c>
      <c r="D6485" s="199">
        <v>1.28</v>
      </c>
    </row>
    <row r="6486" spans="1:4" ht="13.5" x14ac:dyDescent="0.25">
      <c r="A6486" s="91">
        <v>93598</v>
      </c>
      <c r="B6486" s="198" t="s">
        <v>6485</v>
      </c>
      <c r="C6486" s="198" t="s">
        <v>5288</v>
      </c>
      <c r="D6486" s="199">
        <v>1.1100000000000001</v>
      </c>
    </row>
    <row r="6487" spans="1:4" ht="13.5" x14ac:dyDescent="0.25">
      <c r="A6487" s="91">
        <v>93599</v>
      </c>
      <c r="B6487" s="198" t="s">
        <v>6486</v>
      </c>
      <c r="C6487" s="198" t="s">
        <v>5288</v>
      </c>
      <c r="D6487" s="199">
        <v>0.4</v>
      </c>
    </row>
    <row r="6488" spans="1:4" ht="13.5" x14ac:dyDescent="0.25">
      <c r="A6488" s="91">
        <v>95425</v>
      </c>
      <c r="B6488" s="198" t="s">
        <v>6487</v>
      </c>
      <c r="C6488" s="198" t="s">
        <v>6284</v>
      </c>
      <c r="D6488" s="199">
        <v>1.65</v>
      </c>
    </row>
    <row r="6489" spans="1:4" ht="13.5" x14ac:dyDescent="0.25">
      <c r="A6489" s="91">
        <v>95426</v>
      </c>
      <c r="B6489" s="198" t="s">
        <v>6488</v>
      </c>
      <c r="C6489" s="198" t="s">
        <v>6284</v>
      </c>
      <c r="D6489" s="199">
        <v>1.42</v>
      </c>
    </row>
    <row r="6490" spans="1:4" ht="13.5" x14ac:dyDescent="0.25">
      <c r="A6490" s="91">
        <v>95427</v>
      </c>
      <c r="B6490" s="198" t="s">
        <v>6489</v>
      </c>
      <c r="C6490" s="198" t="s">
        <v>6284</v>
      </c>
      <c r="D6490" s="199">
        <v>0.53</v>
      </c>
    </row>
    <row r="6491" spans="1:4" ht="13.5" x14ac:dyDescent="0.25">
      <c r="A6491" s="91">
        <v>95428</v>
      </c>
      <c r="B6491" s="198" t="s">
        <v>6490</v>
      </c>
      <c r="C6491" s="198" t="s">
        <v>5288</v>
      </c>
      <c r="D6491" s="199">
        <v>1.1000000000000001</v>
      </c>
    </row>
    <row r="6492" spans="1:4" ht="13.5" x14ac:dyDescent="0.25">
      <c r="A6492" s="91">
        <v>95429</v>
      </c>
      <c r="B6492" s="198" t="s">
        <v>6491</v>
      </c>
      <c r="C6492" s="198" t="s">
        <v>5288</v>
      </c>
      <c r="D6492" s="199">
        <v>0.95</v>
      </c>
    </row>
    <row r="6493" spans="1:4" ht="13.5" x14ac:dyDescent="0.25">
      <c r="A6493" s="91">
        <v>95430</v>
      </c>
      <c r="B6493" s="198" t="s">
        <v>6492</v>
      </c>
      <c r="C6493" s="198" t="s">
        <v>5288</v>
      </c>
      <c r="D6493" s="199">
        <v>0.33</v>
      </c>
    </row>
    <row r="6494" spans="1:4" ht="13.5" x14ac:dyDescent="0.25">
      <c r="A6494" s="91">
        <v>95875</v>
      </c>
      <c r="B6494" s="198" t="s">
        <v>6493</v>
      </c>
      <c r="C6494" s="198" t="s">
        <v>6284</v>
      </c>
      <c r="D6494" s="199">
        <v>1.75</v>
      </c>
    </row>
    <row r="6495" spans="1:4" ht="13.5" x14ac:dyDescent="0.25">
      <c r="A6495" s="91">
        <v>95876</v>
      </c>
      <c r="B6495" s="198" t="s">
        <v>6494</v>
      </c>
      <c r="C6495" s="198" t="s">
        <v>6284</v>
      </c>
      <c r="D6495" s="199">
        <v>1.51</v>
      </c>
    </row>
    <row r="6496" spans="1:4" ht="13.5" x14ac:dyDescent="0.25">
      <c r="A6496" s="91">
        <v>95877</v>
      </c>
      <c r="B6496" s="198" t="s">
        <v>6495</v>
      </c>
      <c r="C6496" s="198" t="s">
        <v>6284</v>
      </c>
      <c r="D6496" s="199">
        <v>1.3</v>
      </c>
    </row>
    <row r="6497" spans="1:7" ht="13.5" x14ac:dyDescent="0.25">
      <c r="A6497" s="91">
        <v>95878</v>
      </c>
      <c r="B6497" s="198" t="s">
        <v>6496</v>
      </c>
      <c r="C6497" s="198" t="s">
        <v>5288</v>
      </c>
      <c r="D6497" s="199">
        <v>1.18</v>
      </c>
    </row>
    <row r="6498" spans="1:7" ht="13.5" x14ac:dyDescent="0.25">
      <c r="A6498" s="91">
        <v>95879</v>
      </c>
      <c r="B6498" s="198" t="s">
        <v>6497</v>
      </c>
      <c r="C6498" s="198" t="s">
        <v>5288</v>
      </c>
      <c r="D6498" s="199">
        <v>1.02</v>
      </c>
    </row>
    <row r="6499" spans="1:7" ht="13.5" x14ac:dyDescent="0.25">
      <c r="A6499" s="91">
        <v>95880</v>
      </c>
      <c r="B6499" s="198" t="s">
        <v>6498</v>
      </c>
      <c r="C6499" s="198" t="s">
        <v>5288</v>
      </c>
      <c r="D6499" s="199">
        <v>0.87</v>
      </c>
    </row>
    <row r="6500" spans="1:7" ht="13.5" x14ac:dyDescent="0.25">
      <c r="A6500" s="91">
        <v>97912</v>
      </c>
      <c r="B6500" s="198" t="s">
        <v>6499</v>
      </c>
      <c r="C6500" s="198" t="s">
        <v>6284</v>
      </c>
      <c r="D6500" s="199">
        <v>2.7</v>
      </c>
      <c r="E6500">
        <f>988*D6500</f>
        <v>2667.6000000000004</v>
      </c>
      <c r="F6500">
        <f>580*D6500</f>
        <v>1566</v>
      </c>
      <c r="G6500">
        <f>F6500/2</f>
        <v>783</v>
      </c>
    </row>
    <row r="6501" spans="1:7" ht="13.5" x14ac:dyDescent="0.25">
      <c r="A6501" s="91">
        <v>97913</v>
      </c>
      <c r="B6501" s="198" t="s">
        <v>6500</v>
      </c>
      <c r="C6501" s="198" t="s">
        <v>6284</v>
      </c>
      <c r="D6501" s="199">
        <v>2.35</v>
      </c>
    </row>
    <row r="6502" spans="1:7" ht="13.5" x14ac:dyDescent="0.25">
      <c r="A6502" s="91">
        <v>97914</v>
      </c>
      <c r="B6502" s="198" t="s">
        <v>6501</v>
      </c>
      <c r="C6502" s="198" t="s">
        <v>6284</v>
      </c>
      <c r="D6502" s="199">
        <v>2.15</v>
      </c>
    </row>
    <row r="6503" spans="1:7" ht="13.5" x14ac:dyDescent="0.25">
      <c r="A6503" s="91">
        <v>97915</v>
      </c>
      <c r="B6503" s="198" t="s">
        <v>6502</v>
      </c>
      <c r="C6503" s="198" t="s">
        <v>6284</v>
      </c>
      <c r="D6503" s="199">
        <v>0.86</v>
      </c>
    </row>
    <row r="6504" spans="1:7" ht="13.5" x14ac:dyDescent="0.25">
      <c r="A6504" s="91">
        <v>100937</v>
      </c>
      <c r="B6504" s="198" t="s">
        <v>6503</v>
      </c>
      <c r="C6504" s="198" t="s">
        <v>6284</v>
      </c>
      <c r="D6504" s="199">
        <v>6.47</v>
      </c>
    </row>
    <row r="6505" spans="1:7" ht="13.5" x14ac:dyDescent="0.25">
      <c r="A6505" s="91">
        <v>100938</v>
      </c>
      <c r="B6505" s="198" t="s">
        <v>6504</v>
      </c>
      <c r="C6505" s="198" t="s">
        <v>6284</v>
      </c>
      <c r="D6505" s="199">
        <v>5.28</v>
      </c>
    </row>
    <row r="6506" spans="1:7" ht="13.5" x14ac:dyDescent="0.25">
      <c r="A6506" s="91">
        <v>100939</v>
      </c>
      <c r="B6506" s="198" t="s">
        <v>6505</v>
      </c>
      <c r="C6506" s="198" t="s">
        <v>6284</v>
      </c>
      <c r="D6506" s="199">
        <v>4.62</v>
      </c>
    </row>
    <row r="6507" spans="1:7" ht="13.5" x14ac:dyDescent="0.25">
      <c r="A6507" s="91">
        <v>100940</v>
      </c>
      <c r="B6507" s="198" t="s">
        <v>6506</v>
      </c>
      <c r="C6507" s="198" t="s">
        <v>6284</v>
      </c>
      <c r="D6507" s="199">
        <v>3.96</v>
      </c>
    </row>
    <row r="6508" spans="1:7" ht="13.5" x14ac:dyDescent="0.25">
      <c r="A6508" s="91">
        <v>100941</v>
      </c>
      <c r="B6508" s="198" t="s">
        <v>6507</v>
      </c>
      <c r="C6508" s="198" t="s">
        <v>5288</v>
      </c>
      <c r="D6508" s="199">
        <v>4.3</v>
      </c>
    </row>
    <row r="6509" spans="1:7" ht="13.5" x14ac:dyDescent="0.25">
      <c r="A6509" s="91">
        <v>100942</v>
      </c>
      <c r="B6509" s="198" t="s">
        <v>6508</v>
      </c>
      <c r="C6509" s="198" t="s">
        <v>5288</v>
      </c>
      <c r="D6509" s="199">
        <v>3.52</v>
      </c>
    </row>
    <row r="6510" spans="1:7" ht="13.5" x14ac:dyDescent="0.25">
      <c r="A6510" s="91">
        <v>100943</v>
      </c>
      <c r="B6510" s="198" t="s">
        <v>6509</v>
      </c>
      <c r="C6510" s="198" t="s">
        <v>5288</v>
      </c>
      <c r="D6510" s="199">
        <v>3.06</v>
      </c>
    </row>
    <row r="6511" spans="1:7" ht="13.5" x14ac:dyDescent="0.25">
      <c r="A6511" s="91">
        <v>100944</v>
      </c>
      <c r="B6511" s="198" t="s">
        <v>6510</v>
      </c>
      <c r="C6511" s="198" t="s">
        <v>5288</v>
      </c>
      <c r="D6511" s="199">
        <v>2.64</v>
      </c>
    </row>
    <row r="6512" spans="1:7" ht="13.5" x14ac:dyDescent="0.25">
      <c r="A6512" s="91">
        <v>100945</v>
      </c>
      <c r="B6512" s="198" t="s">
        <v>6511</v>
      </c>
      <c r="C6512" s="198" t="s">
        <v>5288</v>
      </c>
      <c r="D6512" s="199">
        <v>1.87</v>
      </c>
    </row>
    <row r="6513" spans="1:4" ht="13.5" x14ac:dyDescent="0.25">
      <c r="A6513" s="91">
        <v>100946</v>
      </c>
      <c r="B6513" s="198" t="s">
        <v>6512</v>
      </c>
      <c r="C6513" s="198" t="s">
        <v>5288</v>
      </c>
      <c r="D6513" s="199">
        <v>1.62</v>
      </c>
    </row>
    <row r="6514" spans="1:4" ht="13.5" x14ac:dyDescent="0.25">
      <c r="A6514" s="91">
        <v>100947</v>
      </c>
      <c r="B6514" s="198" t="s">
        <v>6513</v>
      </c>
      <c r="C6514" s="198" t="s">
        <v>5288</v>
      </c>
      <c r="D6514" s="199">
        <v>1.48</v>
      </c>
    </row>
    <row r="6515" spans="1:4" ht="13.5" x14ac:dyDescent="0.25">
      <c r="A6515" s="91">
        <v>100948</v>
      </c>
      <c r="B6515" s="198" t="s">
        <v>6514</v>
      </c>
      <c r="C6515" s="198" t="s">
        <v>5288</v>
      </c>
      <c r="D6515" s="199">
        <v>0.57999999999999996</v>
      </c>
    </row>
    <row r="6516" spans="1:4" ht="13.5" x14ac:dyDescent="0.25">
      <c r="A6516" s="91">
        <v>100949</v>
      </c>
      <c r="B6516" s="198" t="s">
        <v>6515</v>
      </c>
      <c r="C6516" s="198" t="s">
        <v>5288</v>
      </c>
      <c r="D6516" s="199">
        <v>4.47</v>
      </c>
    </row>
    <row r="6517" spans="1:4" ht="13.5" x14ac:dyDescent="0.25">
      <c r="A6517" s="91">
        <v>100950</v>
      </c>
      <c r="B6517" s="198" t="s">
        <v>6516</v>
      </c>
      <c r="C6517" s="198" t="s">
        <v>5288</v>
      </c>
      <c r="D6517" s="199">
        <v>2.42</v>
      </c>
    </row>
    <row r="6518" spans="1:4" ht="13.5" x14ac:dyDescent="0.25">
      <c r="A6518" s="91">
        <v>100951</v>
      </c>
      <c r="B6518" s="198" t="s">
        <v>6517</v>
      </c>
      <c r="C6518" s="198" t="s">
        <v>5288</v>
      </c>
      <c r="D6518" s="199">
        <v>2.09</v>
      </c>
    </row>
    <row r="6519" spans="1:4" ht="13.5" x14ac:dyDescent="0.25">
      <c r="A6519" s="91">
        <v>100952</v>
      </c>
      <c r="B6519" s="198" t="s">
        <v>6518</v>
      </c>
      <c r="C6519" s="198" t="s">
        <v>5288</v>
      </c>
      <c r="D6519" s="199">
        <v>1.92</v>
      </c>
    </row>
    <row r="6520" spans="1:4" ht="13.5" x14ac:dyDescent="0.25">
      <c r="A6520" s="91">
        <v>100953</v>
      </c>
      <c r="B6520" s="198" t="s">
        <v>6519</v>
      </c>
      <c r="C6520" s="198" t="s">
        <v>5288</v>
      </c>
      <c r="D6520" s="199">
        <v>0.76</v>
      </c>
    </row>
    <row r="6521" spans="1:4" ht="13.5" x14ac:dyDescent="0.25">
      <c r="A6521" s="91">
        <v>100954</v>
      </c>
      <c r="B6521" s="198" t="s">
        <v>6520</v>
      </c>
      <c r="C6521" s="198" t="s">
        <v>5288</v>
      </c>
      <c r="D6521" s="199">
        <v>5.77</v>
      </c>
    </row>
    <row r="6522" spans="1:4" ht="13.5" x14ac:dyDescent="0.25">
      <c r="A6522" s="91">
        <v>100955</v>
      </c>
      <c r="B6522" s="198" t="s">
        <v>6521</v>
      </c>
      <c r="C6522" s="198" t="s">
        <v>6284</v>
      </c>
      <c r="D6522" s="199">
        <v>3.54</v>
      </c>
    </row>
    <row r="6523" spans="1:4" ht="13.5" x14ac:dyDescent="0.25">
      <c r="A6523" s="91">
        <v>100956</v>
      </c>
      <c r="B6523" s="198" t="s">
        <v>6522</v>
      </c>
      <c r="C6523" s="198" t="s">
        <v>6284</v>
      </c>
      <c r="D6523" s="199">
        <v>3.07</v>
      </c>
    </row>
    <row r="6524" spans="1:4" ht="13.5" x14ac:dyDescent="0.25">
      <c r="A6524" s="91">
        <v>100957</v>
      </c>
      <c r="B6524" s="198" t="s">
        <v>6523</v>
      </c>
      <c r="C6524" s="198" t="s">
        <v>6284</v>
      </c>
      <c r="D6524" s="199">
        <v>2.81</v>
      </c>
    </row>
    <row r="6525" spans="1:4" ht="13.5" x14ac:dyDescent="0.25">
      <c r="A6525" s="91">
        <v>100958</v>
      </c>
      <c r="B6525" s="198" t="s">
        <v>6524</v>
      </c>
      <c r="C6525" s="198" t="s">
        <v>6284</v>
      </c>
      <c r="D6525" s="199">
        <v>1.1200000000000001</v>
      </c>
    </row>
    <row r="6526" spans="1:4" ht="13.5" x14ac:dyDescent="0.25">
      <c r="A6526" s="91">
        <v>100959</v>
      </c>
      <c r="B6526" s="198" t="s">
        <v>6525</v>
      </c>
      <c r="C6526" s="198" t="s">
        <v>6284</v>
      </c>
      <c r="D6526" s="199">
        <v>8.4499999999999993</v>
      </c>
    </row>
    <row r="6527" spans="1:4" ht="13.5" x14ac:dyDescent="0.25">
      <c r="A6527" s="91">
        <v>100960</v>
      </c>
      <c r="B6527" s="198" t="s">
        <v>6526</v>
      </c>
      <c r="C6527" s="198" t="s">
        <v>6284</v>
      </c>
      <c r="D6527" s="199">
        <v>2.54</v>
      </c>
    </row>
    <row r="6528" spans="1:4" ht="13.5" x14ac:dyDescent="0.25">
      <c r="A6528" s="91">
        <v>100961</v>
      </c>
      <c r="B6528" s="198" t="s">
        <v>6527</v>
      </c>
      <c r="C6528" s="198" t="s">
        <v>6284</v>
      </c>
      <c r="D6528" s="199">
        <v>2.21</v>
      </c>
    </row>
    <row r="6529" spans="1:4" ht="13.5" x14ac:dyDescent="0.25">
      <c r="A6529" s="91">
        <v>100962</v>
      </c>
      <c r="B6529" s="198" t="s">
        <v>6528</v>
      </c>
      <c r="C6529" s="198" t="s">
        <v>6284</v>
      </c>
      <c r="D6529" s="199">
        <v>2.0099999999999998</v>
      </c>
    </row>
    <row r="6530" spans="1:4" ht="13.5" x14ac:dyDescent="0.25">
      <c r="A6530" s="91">
        <v>100963</v>
      </c>
      <c r="B6530" s="198" t="s">
        <v>6529</v>
      </c>
      <c r="C6530" s="198" t="s">
        <v>6284</v>
      </c>
      <c r="D6530" s="199">
        <v>0.79</v>
      </c>
    </row>
    <row r="6531" spans="1:4" ht="13.5" x14ac:dyDescent="0.25">
      <c r="A6531" s="91">
        <v>100964</v>
      </c>
      <c r="B6531" s="198" t="s">
        <v>6530</v>
      </c>
      <c r="C6531" s="198" t="s">
        <v>6284</v>
      </c>
      <c r="D6531" s="199">
        <v>6.11</v>
      </c>
    </row>
    <row r="6532" spans="1:4" ht="13.5" x14ac:dyDescent="0.25">
      <c r="A6532" s="91">
        <v>100973</v>
      </c>
      <c r="B6532" s="198" t="s">
        <v>6531</v>
      </c>
      <c r="C6532" s="198" t="s">
        <v>1444</v>
      </c>
      <c r="D6532" s="199">
        <v>6.75</v>
      </c>
    </row>
    <row r="6533" spans="1:4" ht="13.5" x14ac:dyDescent="0.25">
      <c r="A6533" s="91">
        <v>100974</v>
      </c>
      <c r="B6533" s="198" t="s">
        <v>6532</v>
      </c>
      <c r="C6533" s="198" t="s">
        <v>1444</v>
      </c>
      <c r="D6533" s="199">
        <v>6.39</v>
      </c>
    </row>
    <row r="6534" spans="1:4" ht="13.5" x14ac:dyDescent="0.25">
      <c r="A6534" s="91">
        <v>100975</v>
      </c>
      <c r="B6534" s="198" t="s">
        <v>6533</v>
      </c>
      <c r="C6534" s="198" t="s">
        <v>1444</v>
      </c>
      <c r="D6534" s="199">
        <v>6.4</v>
      </c>
    </row>
    <row r="6535" spans="1:4" ht="13.5" x14ac:dyDescent="0.25">
      <c r="A6535" s="91">
        <v>100965</v>
      </c>
      <c r="B6535" s="198" t="s">
        <v>6534</v>
      </c>
      <c r="C6535" s="198" t="s">
        <v>5288</v>
      </c>
      <c r="D6535" s="199">
        <v>1.26</v>
      </c>
    </row>
    <row r="6536" spans="1:4" ht="13.5" x14ac:dyDescent="0.25">
      <c r="A6536" s="91">
        <v>100966</v>
      </c>
      <c r="B6536" s="198" t="s">
        <v>6535</v>
      </c>
      <c r="C6536" s="198" t="s">
        <v>5288</v>
      </c>
      <c r="D6536" s="199">
        <v>1.0900000000000001</v>
      </c>
    </row>
    <row r="6537" spans="1:4" ht="13.5" x14ac:dyDescent="0.25">
      <c r="A6537" s="91">
        <v>100969</v>
      </c>
      <c r="B6537" s="198" t="s">
        <v>6536</v>
      </c>
      <c r="C6537" s="198" t="s">
        <v>5288</v>
      </c>
      <c r="D6537" s="199">
        <v>1.69</v>
      </c>
    </row>
    <row r="6538" spans="1:4" ht="13.5" x14ac:dyDescent="0.25">
      <c r="A6538" s="91">
        <v>100970</v>
      </c>
      <c r="B6538" s="198" t="s">
        <v>6537</v>
      </c>
      <c r="C6538" s="198" t="s">
        <v>5288</v>
      </c>
      <c r="D6538" s="199">
        <v>1.43</v>
      </c>
    </row>
    <row r="6539" spans="1:4" ht="13.5" x14ac:dyDescent="0.25">
      <c r="A6539" s="91">
        <v>102330</v>
      </c>
      <c r="B6539" s="198" t="s">
        <v>6538</v>
      </c>
      <c r="C6539" s="198" t="s">
        <v>5288</v>
      </c>
      <c r="D6539" s="199">
        <v>1.01</v>
      </c>
    </row>
    <row r="6540" spans="1:4" ht="13.5" x14ac:dyDescent="0.25">
      <c r="A6540" s="91">
        <v>102331</v>
      </c>
      <c r="B6540" s="198" t="s">
        <v>6539</v>
      </c>
      <c r="C6540" s="198" t="s">
        <v>5288</v>
      </c>
      <c r="D6540" s="199">
        <v>0.4</v>
      </c>
    </row>
    <row r="6541" spans="1:4" ht="13.5" x14ac:dyDescent="0.25">
      <c r="A6541" s="91">
        <v>102332</v>
      </c>
      <c r="B6541" s="198" t="s">
        <v>6540</v>
      </c>
      <c r="C6541" s="198" t="s">
        <v>5288</v>
      </c>
      <c r="D6541" s="199">
        <v>1.33</v>
      </c>
    </row>
    <row r="6542" spans="1:4" ht="13.5" x14ac:dyDescent="0.25">
      <c r="A6542" s="91">
        <v>102333</v>
      </c>
      <c r="B6542" s="198" t="s">
        <v>6541</v>
      </c>
      <c r="C6542" s="198" t="s">
        <v>5288</v>
      </c>
      <c r="D6542" s="199">
        <v>0.53</v>
      </c>
    </row>
    <row r="6543" spans="1:4" ht="13.5" x14ac:dyDescent="0.25">
      <c r="A6543" s="91">
        <v>101019</v>
      </c>
      <c r="B6543" s="198" t="s">
        <v>6542</v>
      </c>
      <c r="C6543" s="198" t="s">
        <v>5632</v>
      </c>
      <c r="D6543" s="199">
        <v>430.68</v>
      </c>
    </row>
    <row r="6544" spans="1:4" ht="13.5" x14ac:dyDescent="0.25">
      <c r="A6544" s="91">
        <v>101479</v>
      </c>
      <c r="B6544" s="198" t="s">
        <v>6543</v>
      </c>
      <c r="C6544" s="198" t="s">
        <v>5632</v>
      </c>
      <c r="D6544" s="199">
        <v>125.47</v>
      </c>
    </row>
    <row r="6545" spans="1:4" ht="13.5" x14ac:dyDescent="0.25">
      <c r="A6545" s="91">
        <v>102568</v>
      </c>
      <c r="B6545" s="198" t="s">
        <v>6544</v>
      </c>
      <c r="C6545" s="198" t="s">
        <v>5632</v>
      </c>
      <c r="D6545" s="199">
        <v>213.75</v>
      </c>
    </row>
    <row r="6546" spans="1:4" ht="13.5" x14ac:dyDescent="0.25">
      <c r="A6546" s="91">
        <v>100976</v>
      </c>
      <c r="B6546" s="198" t="s">
        <v>6545</v>
      </c>
      <c r="C6546" s="198" t="s">
        <v>1444</v>
      </c>
      <c r="D6546" s="199">
        <v>6.29</v>
      </c>
    </row>
    <row r="6547" spans="1:4" ht="13.5" x14ac:dyDescent="0.25">
      <c r="A6547" s="91">
        <v>100977</v>
      </c>
      <c r="B6547" s="198" t="s">
        <v>6546</v>
      </c>
      <c r="C6547" s="198" t="s">
        <v>1444</v>
      </c>
      <c r="D6547" s="199">
        <v>5.86</v>
      </c>
    </row>
    <row r="6548" spans="1:4" ht="13.5" x14ac:dyDescent="0.25">
      <c r="A6548" s="91">
        <v>100978</v>
      </c>
      <c r="B6548" s="198" t="s">
        <v>6547</v>
      </c>
      <c r="C6548" s="198" t="s">
        <v>1444</v>
      </c>
      <c r="D6548" s="199">
        <v>5.18</v>
      </c>
    </row>
    <row r="6549" spans="1:4" ht="13.5" x14ac:dyDescent="0.25">
      <c r="A6549" s="91">
        <v>100979</v>
      </c>
      <c r="B6549" s="198" t="s">
        <v>6548</v>
      </c>
      <c r="C6549" s="198" t="s">
        <v>1444</v>
      </c>
      <c r="D6549" s="199">
        <v>4.92</v>
      </c>
    </row>
    <row r="6550" spans="1:4" ht="13.5" x14ac:dyDescent="0.25">
      <c r="A6550" s="91">
        <v>100980</v>
      </c>
      <c r="B6550" s="198" t="s">
        <v>6549</v>
      </c>
      <c r="C6550" s="198" t="s">
        <v>1444</v>
      </c>
      <c r="D6550" s="199">
        <v>4.67</v>
      </c>
    </row>
    <row r="6551" spans="1:4" ht="13.5" x14ac:dyDescent="0.25">
      <c r="A6551" s="91">
        <v>100981</v>
      </c>
      <c r="B6551" s="198" t="s">
        <v>6550</v>
      </c>
      <c r="C6551" s="198" t="s">
        <v>1444</v>
      </c>
      <c r="D6551" s="199">
        <v>7.19</v>
      </c>
    </row>
    <row r="6552" spans="1:4" ht="13.5" x14ac:dyDescent="0.25">
      <c r="A6552" s="91">
        <v>100982</v>
      </c>
      <c r="B6552" s="198" t="s">
        <v>6551</v>
      </c>
      <c r="C6552" s="198" t="s">
        <v>1444</v>
      </c>
      <c r="D6552" s="199">
        <v>6.75</v>
      </c>
    </row>
    <row r="6553" spans="1:4" ht="13.5" x14ac:dyDescent="0.25">
      <c r="A6553" s="91">
        <v>100983</v>
      </c>
      <c r="B6553" s="198" t="s">
        <v>6552</v>
      </c>
      <c r="C6553" s="198" t="s">
        <v>1444</v>
      </c>
      <c r="D6553" s="199">
        <v>6.72</v>
      </c>
    </row>
    <row r="6554" spans="1:4" ht="13.5" x14ac:dyDescent="0.25">
      <c r="A6554" s="91">
        <v>100984</v>
      </c>
      <c r="B6554" s="198" t="s">
        <v>6553</v>
      </c>
      <c r="C6554" s="198" t="s">
        <v>1444</v>
      </c>
      <c r="D6554" s="199">
        <v>6.59</v>
      </c>
    </row>
    <row r="6555" spans="1:4" ht="13.5" x14ac:dyDescent="0.25">
      <c r="A6555" s="91">
        <v>100985</v>
      </c>
      <c r="B6555" s="198" t="s">
        <v>6554</v>
      </c>
      <c r="C6555" s="198" t="s">
        <v>1444</v>
      </c>
      <c r="D6555" s="199">
        <v>5.42</v>
      </c>
    </row>
    <row r="6556" spans="1:4" ht="13.5" x14ac:dyDescent="0.25">
      <c r="A6556" s="91">
        <v>100986</v>
      </c>
      <c r="B6556" s="198" t="s">
        <v>6555</v>
      </c>
      <c r="C6556" s="198" t="s">
        <v>1444</v>
      </c>
      <c r="D6556" s="199">
        <v>6.39</v>
      </c>
    </row>
    <row r="6557" spans="1:4" ht="13.5" x14ac:dyDescent="0.25">
      <c r="A6557" s="91">
        <v>100987</v>
      </c>
      <c r="B6557" s="198" t="s">
        <v>6556</v>
      </c>
      <c r="C6557" s="198" t="s">
        <v>1444</v>
      </c>
      <c r="D6557" s="199">
        <v>7.31</v>
      </c>
    </row>
    <row r="6558" spans="1:4" ht="13.5" x14ac:dyDescent="0.25">
      <c r="A6558" s="91">
        <v>100988</v>
      </c>
      <c r="B6558" s="198" t="s">
        <v>6557</v>
      </c>
      <c r="C6558" s="198" t="s">
        <v>1444</v>
      </c>
      <c r="D6558" s="199">
        <v>7.76</v>
      </c>
    </row>
    <row r="6559" spans="1:4" ht="13.5" x14ac:dyDescent="0.25">
      <c r="A6559" s="91">
        <v>100989</v>
      </c>
      <c r="B6559" s="198" t="s">
        <v>6558</v>
      </c>
      <c r="C6559" s="198" t="s">
        <v>5632</v>
      </c>
      <c r="D6559" s="199">
        <v>4.5</v>
      </c>
    </row>
    <row r="6560" spans="1:4" ht="13.5" x14ac:dyDescent="0.25">
      <c r="A6560" s="91">
        <v>100990</v>
      </c>
      <c r="B6560" s="198" t="s">
        <v>6559</v>
      </c>
      <c r="C6560" s="198" t="s">
        <v>5632</v>
      </c>
      <c r="D6560" s="199">
        <v>4.26</v>
      </c>
    </row>
    <row r="6561" spans="1:4" ht="13.5" x14ac:dyDescent="0.25">
      <c r="A6561" s="91">
        <v>100991</v>
      </c>
      <c r="B6561" s="198" t="s">
        <v>6560</v>
      </c>
      <c r="C6561" s="198" t="s">
        <v>5632</v>
      </c>
      <c r="D6561" s="199">
        <v>4.28</v>
      </c>
    </row>
    <row r="6562" spans="1:4" ht="13.5" x14ac:dyDescent="0.25">
      <c r="A6562" s="91">
        <v>100992</v>
      </c>
      <c r="B6562" s="198" t="s">
        <v>6561</v>
      </c>
      <c r="C6562" s="198" t="s">
        <v>5632</v>
      </c>
      <c r="D6562" s="199">
        <v>4.18</v>
      </c>
    </row>
    <row r="6563" spans="1:4" ht="13.5" x14ac:dyDescent="0.25">
      <c r="A6563" s="91">
        <v>100993</v>
      </c>
      <c r="B6563" s="198" t="s">
        <v>6562</v>
      </c>
      <c r="C6563" s="198" t="s">
        <v>5632</v>
      </c>
      <c r="D6563" s="199">
        <v>3.9</v>
      </c>
    </row>
    <row r="6564" spans="1:4" ht="13.5" x14ac:dyDescent="0.25">
      <c r="A6564" s="91">
        <v>100994</v>
      </c>
      <c r="B6564" s="198" t="s">
        <v>6563</v>
      </c>
      <c r="C6564" s="198" t="s">
        <v>5632</v>
      </c>
      <c r="D6564" s="199">
        <v>3.44</v>
      </c>
    </row>
    <row r="6565" spans="1:4" ht="13.5" x14ac:dyDescent="0.25">
      <c r="A6565" s="91">
        <v>100995</v>
      </c>
      <c r="B6565" s="198" t="s">
        <v>6564</v>
      </c>
      <c r="C6565" s="198" t="s">
        <v>5632</v>
      </c>
      <c r="D6565" s="199">
        <v>3.28</v>
      </c>
    </row>
    <row r="6566" spans="1:4" ht="13.5" x14ac:dyDescent="0.25">
      <c r="A6566" s="91">
        <v>100996</v>
      </c>
      <c r="B6566" s="198" t="s">
        <v>6565</v>
      </c>
      <c r="C6566" s="198" t="s">
        <v>5632</v>
      </c>
      <c r="D6566" s="199">
        <v>3.09</v>
      </c>
    </row>
    <row r="6567" spans="1:4" ht="13.5" x14ac:dyDescent="0.25">
      <c r="A6567" s="91">
        <v>100997</v>
      </c>
      <c r="B6567" s="198" t="s">
        <v>6566</v>
      </c>
      <c r="C6567" s="198" t="s">
        <v>5632</v>
      </c>
      <c r="D6567" s="199">
        <v>4.8</v>
      </c>
    </row>
    <row r="6568" spans="1:4" ht="13.5" x14ac:dyDescent="0.25">
      <c r="A6568" s="91">
        <v>100998</v>
      </c>
      <c r="B6568" s="198" t="s">
        <v>6567</v>
      </c>
      <c r="C6568" s="198" t="s">
        <v>5632</v>
      </c>
      <c r="D6568" s="199">
        <v>4.5</v>
      </c>
    </row>
    <row r="6569" spans="1:4" ht="13.5" x14ac:dyDescent="0.25">
      <c r="A6569" s="91">
        <v>100999</v>
      </c>
      <c r="B6569" s="198" t="s">
        <v>6568</v>
      </c>
      <c r="C6569" s="198" t="s">
        <v>5632</v>
      </c>
      <c r="D6569" s="199">
        <v>4.5</v>
      </c>
    </row>
    <row r="6570" spans="1:4" ht="13.5" x14ac:dyDescent="0.25">
      <c r="A6570" s="91">
        <v>101000</v>
      </c>
      <c r="B6570" s="198" t="s">
        <v>6569</v>
      </c>
      <c r="C6570" s="198" t="s">
        <v>5632</v>
      </c>
      <c r="D6570" s="199">
        <v>4.3899999999999997</v>
      </c>
    </row>
    <row r="6571" spans="1:4" ht="13.5" x14ac:dyDescent="0.25">
      <c r="A6571" s="91">
        <v>101001</v>
      </c>
      <c r="B6571" s="198" t="s">
        <v>6570</v>
      </c>
      <c r="C6571" s="198" t="s">
        <v>5632</v>
      </c>
      <c r="D6571" s="199">
        <v>3.62</v>
      </c>
    </row>
    <row r="6572" spans="1:4" ht="13.5" x14ac:dyDescent="0.25">
      <c r="A6572" s="91">
        <v>101002</v>
      </c>
      <c r="B6572" s="198" t="s">
        <v>6571</v>
      </c>
      <c r="C6572" s="198" t="s">
        <v>5632</v>
      </c>
      <c r="D6572" s="199">
        <v>4.25</v>
      </c>
    </row>
    <row r="6573" spans="1:4" ht="13.5" x14ac:dyDescent="0.25">
      <c r="A6573" s="91">
        <v>101003</v>
      </c>
      <c r="B6573" s="198" t="s">
        <v>6572</v>
      </c>
      <c r="C6573" s="198" t="s">
        <v>5632</v>
      </c>
      <c r="D6573" s="199">
        <v>4.8600000000000003</v>
      </c>
    </row>
    <row r="6574" spans="1:4" ht="13.5" x14ac:dyDescent="0.25">
      <c r="A6574" s="91">
        <v>101004</v>
      </c>
      <c r="B6574" s="198" t="s">
        <v>6573</v>
      </c>
      <c r="C6574" s="198" t="s">
        <v>5632</v>
      </c>
      <c r="D6574" s="199">
        <v>5.17</v>
      </c>
    </row>
    <row r="6575" spans="1:4" ht="13.5" x14ac:dyDescent="0.25">
      <c r="A6575" s="91">
        <v>101005</v>
      </c>
      <c r="B6575" s="198" t="s">
        <v>6574</v>
      </c>
      <c r="C6575" s="198" t="s">
        <v>1444</v>
      </c>
      <c r="D6575" s="199">
        <v>13.49</v>
      </c>
    </row>
    <row r="6576" spans="1:4" ht="13.5" x14ac:dyDescent="0.25">
      <c r="A6576" s="91">
        <v>101006</v>
      </c>
      <c r="B6576" s="198" t="s">
        <v>6575</v>
      </c>
      <c r="C6576" s="198" t="s">
        <v>1444</v>
      </c>
      <c r="D6576" s="199">
        <v>14.51</v>
      </c>
    </row>
    <row r="6577" spans="1:4" ht="13.5" x14ac:dyDescent="0.25">
      <c r="A6577" s="91">
        <v>101007</v>
      </c>
      <c r="B6577" s="198" t="s">
        <v>6576</v>
      </c>
      <c r="C6577" s="198" t="s">
        <v>1444</v>
      </c>
      <c r="D6577" s="199">
        <v>3.91</v>
      </c>
    </row>
    <row r="6578" spans="1:4" ht="13.5" x14ac:dyDescent="0.25">
      <c r="A6578" s="91">
        <v>101008</v>
      </c>
      <c r="B6578" s="198" t="s">
        <v>6577</v>
      </c>
      <c r="C6578" s="198" t="s">
        <v>1444</v>
      </c>
      <c r="D6578" s="199">
        <v>3.83</v>
      </c>
    </row>
    <row r="6579" spans="1:4" ht="13.5" x14ac:dyDescent="0.25">
      <c r="A6579" s="91">
        <v>101009</v>
      </c>
      <c r="B6579" s="198" t="s">
        <v>6578</v>
      </c>
      <c r="C6579" s="198" t="s">
        <v>5632</v>
      </c>
      <c r="D6579" s="199">
        <v>29.24</v>
      </c>
    </row>
    <row r="6580" spans="1:4" ht="13.5" x14ac:dyDescent="0.25">
      <c r="A6580" s="91">
        <v>101010</v>
      </c>
      <c r="B6580" s="198" t="s">
        <v>6579</v>
      </c>
      <c r="C6580" s="198" t="s">
        <v>5632</v>
      </c>
      <c r="D6580" s="199">
        <v>18.41</v>
      </c>
    </row>
    <row r="6581" spans="1:4" ht="13.5" x14ac:dyDescent="0.25">
      <c r="A6581" s="91">
        <v>101013</v>
      </c>
      <c r="B6581" s="198" t="s">
        <v>6580</v>
      </c>
      <c r="C6581" s="198" t="s">
        <v>5632</v>
      </c>
      <c r="D6581" s="199">
        <v>32.9</v>
      </c>
    </row>
    <row r="6582" spans="1:4" ht="13.5" x14ac:dyDescent="0.25">
      <c r="A6582" s="91">
        <v>101014</v>
      </c>
      <c r="B6582" s="198" t="s">
        <v>6581</v>
      </c>
      <c r="C6582" s="198" t="s">
        <v>5632</v>
      </c>
      <c r="D6582" s="199">
        <v>30.14</v>
      </c>
    </row>
    <row r="6583" spans="1:4" ht="13.5" x14ac:dyDescent="0.25">
      <c r="A6583" s="91">
        <v>101015</v>
      </c>
      <c r="B6583" s="198" t="s">
        <v>6582</v>
      </c>
      <c r="C6583" s="198" t="s">
        <v>5632</v>
      </c>
      <c r="D6583" s="199">
        <v>24.77</v>
      </c>
    </row>
    <row r="6584" spans="1:4" ht="13.5" x14ac:dyDescent="0.25">
      <c r="A6584" s="91">
        <v>101016</v>
      </c>
      <c r="B6584" s="198" t="s">
        <v>6583</v>
      </c>
      <c r="C6584" s="198" t="s">
        <v>5632</v>
      </c>
      <c r="D6584" s="199">
        <v>28.66</v>
      </c>
    </row>
    <row r="6585" spans="1:4" ht="13.5" x14ac:dyDescent="0.25">
      <c r="A6585" s="91">
        <v>101017</v>
      </c>
      <c r="B6585" s="198" t="s">
        <v>6584</v>
      </c>
      <c r="C6585" s="198" t="s">
        <v>5632</v>
      </c>
      <c r="D6585" s="199">
        <v>21.73</v>
      </c>
    </row>
    <row r="6586" spans="1:4" ht="13.5" x14ac:dyDescent="0.25">
      <c r="A6586" s="91">
        <v>101018</v>
      </c>
      <c r="B6586" s="198" t="s">
        <v>6585</v>
      </c>
      <c r="C6586" s="198" t="s">
        <v>5632</v>
      </c>
      <c r="D6586" s="199">
        <v>17.84</v>
      </c>
    </row>
    <row r="6587" spans="1:4" ht="13.5" x14ac:dyDescent="0.25">
      <c r="A6587" s="91">
        <v>101463</v>
      </c>
      <c r="B6587" s="198" t="s">
        <v>6586</v>
      </c>
      <c r="C6587" s="198" t="s">
        <v>5632</v>
      </c>
      <c r="D6587" s="199">
        <v>33</v>
      </c>
    </row>
    <row r="6588" spans="1:4" ht="13.5" x14ac:dyDescent="0.25">
      <c r="A6588" s="91">
        <v>101464</v>
      </c>
      <c r="B6588" s="198" t="s">
        <v>6587</v>
      </c>
      <c r="C6588" s="198" t="s">
        <v>5632</v>
      </c>
      <c r="D6588" s="199">
        <v>25.35</v>
      </c>
    </row>
    <row r="6589" spans="1:4" ht="13.5" x14ac:dyDescent="0.25">
      <c r="A6589" s="91">
        <v>101465</v>
      </c>
      <c r="B6589" s="198" t="s">
        <v>6588</v>
      </c>
      <c r="C6589" s="198" t="s">
        <v>5632</v>
      </c>
      <c r="D6589" s="199">
        <v>19.37</v>
      </c>
    </row>
    <row r="6590" spans="1:4" ht="13.5" x14ac:dyDescent="0.25">
      <c r="A6590" s="91">
        <v>101466</v>
      </c>
      <c r="B6590" s="198" t="s">
        <v>6589</v>
      </c>
      <c r="C6590" s="198" t="s">
        <v>5632</v>
      </c>
      <c r="D6590" s="199">
        <v>15.76</v>
      </c>
    </row>
    <row r="6591" spans="1:4" ht="13.5" x14ac:dyDescent="0.25">
      <c r="A6591" s="91">
        <v>101467</v>
      </c>
      <c r="B6591" s="198" t="s">
        <v>6590</v>
      </c>
      <c r="C6591" s="198" t="s">
        <v>5632</v>
      </c>
      <c r="D6591" s="199">
        <v>13.19</v>
      </c>
    </row>
    <row r="6592" spans="1:4" ht="13.5" x14ac:dyDescent="0.25">
      <c r="A6592" s="91">
        <v>101468</v>
      </c>
      <c r="B6592" s="198" t="s">
        <v>6591</v>
      </c>
      <c r="C6592" s="198" t="s">
        <v>5632</v>
      </c>
      <c r="D6592" s="199">
        <v>12.06</v>
      </c>
    </row>
    <row r="6593" spans="1:4" ht="13.5" x14ac:dyDescent="0.25">
      <c r="A6593" s="91">
        <v>101469</v>
      </c>
      <c r="B6593" s="198" t="s">
        <v>6592</v>
      </c>
      <c r="C6593" s="198" t="s">
        <v>5632</v>
      </c>
      <c r="D6593" s="199">
        <v>27</v>
      </c>
    </row>
    <row r="6594" spans="1:4" ht="13.5" x14ac:dyDescent="0.25">
      <c r="A6594" s="91">
        <v>101470</v>
      </c>
      <c r="B6594" s="198" t="s">
        <v>6593</v>
      </c>
      <c r="C6594" s="198" t="s">
        <v>5632</v>
      </c>
      <c r="D6594" s="199">
        <v>21.44</v>
      </c>
    </row>
    <row r="6595" spans="1:4" ht="13.5" x14ac:dyDescent="0.25">
      <c r="A6595" s="91">
        <v>101471</v>
      </c>
      <c r="B6595" s="198" t="s">
        <v>6594</v>
      </c>
      <c r="C6595" s="198" t="s">
        <v>5632</v>
      </c>
      <c r="D6595" s="199">
        <v>18.38</v>
      </c>
    </row>
    <row r="6596" spans="1:4" ht="13.5" x14ac:dyDescent="0.25">
      <c r="A6596" s="91">
        <v>101472</v>
      </c>
      <c r="B6596" s="198" t="s">
        <v>6595</v>
      </c>
      <c r="C6596" s="198" t="s">
        <v>5632</v>
      </c>
      <c r="D6596" s="199">
        <v>14.31</v>
      </c>
    </row>
    <row r="6597" spans="1:4" ht="13.5" x14ac:dyDescent="0.25">
      <c r="A6597" s="91">
        <v>101473</v>
      </c>
      <c r="B6597" s="198" t="s">
        <v>6596</v>
      </c>
      <c r="C6597" s="198" t="s">
        <v>5632</v>
      </c>
      <c r="D6597" s="199">
        <v>20.61</v>
      </c>
    </row>
    <row r="6598" spans="1:4" ht="13.5" x14ac:dyDescent="0.25">
      <c r="A6598" s="91">
        <v>101474</v>
      </c>
      <c r="B6598" s="198" t="s">
        <v>6597</v>
      </c>
      <c r="C6598" s="198" t="s">
        <v>5632</v>
      </c>
      <c r="D6598" s="199">
        <v>14.74</v>
      </c>
    </row>
    <row r="6599" spans="1:4" ht="13.5" x14ac:dyDescent="0.25">
      <c r="A6599" s="91">
        <v>101475</v>
      </c>
      <c r="B6599" s="198" t="s">
        <v>6598</v>
      </c>
      <c r="C6599" s="198" t="s">
        <v>5632</v>
      </c>
      <c r="D6599" s="199">
        <v>13.07</v>
      </c>
    </row>
    <row r="6600" spans="1:4" ht="13.5" x14ac:dyDescent="0.25">
      <c r="A6600" s="91">
        <v>101476</v>
      </c>
      <c r="B6600" s="198" t="s">
        <v>6599</v>
      </c>
      <c r="C6600" s="198" t="s">
        <v>5632</v>
      </c>
      <c r="D6600" s="199">
        <v>11.67</v>
      </c>
    </row>
    <row r="6601" spans="1:4" ht="13.5" x14ac:dyDescent="0.25">
      <c r="A6601" s="91">
        <v>101477</v>
      </c>
      <c r="B6601" s="198" t="s">
        <v>6600</v>
      </c>
      <c r="C6601" s="198" t="s">
        <v>5632</v>
      </c>
      <c r="D6601" s="199">
        <v>9.5500000000000007</v>
      </c>
    </row>
    <row r="6602" spans="1:4" ht="13.5" x14ac:dyDescent="0.25">
      <c r="A6602" s="91">
        <v>101478</v>
      </c>
      <c r="B6602" s="198" t="s">
        <v>6601</v>
      </c>
      <c r="C6602" s="198" t="s">
        <v>5632</v>
      </c>
      <c r="D6602" s="199">
        <v>8.1300000000000008</v>
      </c>
    </row>
    <row r="6603" spans="1:4" ht="13.5" x14ac:dyDescent="0.25">
      <c r="A6603" s="91">
        <v>101480</v>
      </c>
      <c r="B6603" s="198" t="s">
        <v>6602</v>
      </c>
      <c r="C6603" s="198" t="s">
        <v>5632</v>
      </c>
      <c r="D6603" s="199">
        <v>48.31</v>
      </c>
    </row>
    <row r="6604" spans="1:4" ht="13.5" x14ac:dyDescent="0.25">
      <c r="A6604" s="91">
        <v>101481</v>
      </c>
      <c r="B6604" s="198" t="s">
        <v>6603</v>
      </c>
      <c r="C6604" s="198" t="s">
        <v>5632</v>
      </c>
      <c r="D6604" s="199">
        <v>34.880000000000003</v>
      </c>
    </row>
    <row r="6605" spans="1:4" ht="13.5" x14ac:dyDescent="0.25">
      <c r="A6605" s="91">
        <v>101482</v>
      </c>
      <c r="B6605" s="198" t="s">
        <v>6604</v>
      </c>
      <c r="C6605" s="198" t="s">
        <v>5632</v>
      </c>
      <c r="D6605" s="199">
        <v>26.07</v>
      </c>
    </row>
    <row r="6606" spans="1:4" ht="13.5" x14ac:dyDescent="0.25">
      <c r="A6606" s="91">
        <v>101483</v>
      </c>
      <c r="B6606" s="198" t="s">
        <v>6605</v>
      </c>
      <c r="C6606" s="198" t="s">
        <v>5632</v>
      </c>
      <c r="D6606" s="199">
        <v>27.06</v>
      </c>
    </row>
    <row r="6607" spans="1:4" ht="13.5" x14ac:dyDescent="0.25">
      <c r="A6607" s="91">
        <v>101484</v>
      </c>
      <c r="B6607" s="198" t="s">
        <v>6606</v>
      </c>
      <c r="C6607" s="198" t="s">
        <v>5632</v>
      </c>
      <c r="D6607" s="199">
        <v>140.27000000000001</v>
      </c>
    </row>
    <row r="6608" spans="1:4" ht="13.5" x14ac:dyDescent="0.25">
      <c r="A6608" s="91">
        <v>101485</v>
      </c>
      <c r="B6608" s="198" t="s">
        <v>6607</v>
      </c>
      <c r="C6608" s="198" t="s">
        <v>5632</v>
      </c>
      <c r="D6608" s="199">
        <v>107.66</v>
      </c>
    </row>
    <row r="6609" spans="1:4" ht="13.5" x14ac:dyDescent="0.25">
      <c r="A6609" s="91">
        <v>101486</v>
      </c>
      <c r="B6609" s="198" t="s">
        <v>6608</v>
      </c>
      <c r="C6609" s="198" t="s">
        <v>5632</v>
      </c>
      <c r="D6609" s="199">
        <v>96.98</v>
      </c>
    </row>
    <row r="6610" spans="1:4" ht="13.5" x14ac:dyDescent="0.25">
      <c r="A6610" s="91">
        <v>101487</v>
      </c>
      <c r="B6610" s="198" t="s">
        <v>6609</v>
      </c>
      <c r="C6610" s="198" t="s">
        <v>5632</v>
      </c>
      <c r="D6610" s="199">
        <v>71</v>
      </c>
    </row>
    <row r="6611" spans="1:4" ht="13.5" x14ac:dyDescent="0.25">
      <c r="A6611" s="91">
        <v>101488</v>
      </c>
      <c r="B6611" s="198" t="s">
        <v>6610</v>
      </c>
      <c r="C6611" s="198" t="s">
        <v>5632</v>
      </c>
      <c r="D6611" s="199">
        <v>61.44</v>
      </c>
    </row>
    <row r="6612" spans="1:4" ht="13.5" x14ac:dyDescent="0.25">
      <c r="A6612" s="91">
        <v>101188</v>
      </c>
      <c r="B6612" s="198" t="s">
        <v>6611</v>
      </c>
      <c r="C6612" s="198" t="s">
        <v>76</v>
      </c>
      <c r="D6612" s="199">
        <v>6.32</v>
      </c>
    </row>
    <row r="6613" spans="1:4" ht="13.5" x14ac:dyDescent="0.25">
      <c r="A6613" s="91">
        <v>101189</v>
      </c>
      <c r="B6613" s="198" t="s">
        <v>6612</v>
      </c>
      <c r="C6613" s="198" t="s">
        <v>76</v>
      </c>
      <c r="D6613" s="199">
        <v>52.14</v>
      </c>
    </row>
    <row r="6614" spans="1:4" ht="13.5" x14ac:dyDescent="0.25">
      <c r="A6614" s="91">
        <v>101190</v>
      </c>
      <c r="B6614" s="198" t="s">
        <v>6613</v>
      </c>
      <c r="C6614" s="198" t="s">
        <v>76</v>
      </c>
      <c r="D6614" s="199">
        <v>51.31</v>
      </c>
    </row>
    <row r="6615" spans="1:4" ht="13.5" x14ac:dyDescent="0.25">
      <c r="A6615" s="91">
        <v>101191</v>
      </c>
      <c r="B6615" s="198" t="s">
        <v>6614</v>
      </c>
      <c r="C6615" s="198" t="s">
        <v>76</v>
      </c>
      <c r="D6615" s="199">
        <v>51.72</v>
      </c>
    </row>
    <row r="6616" spans="1:4" ht="13.5" x14ac:dyDescent="0.25">
      <c r="A6616" s="91">
        <v>101192</v>
      </c>
      <c r="B6616" s="198" t="s">
        <v>6615</v>
      </c>
      <c r="C6616" s="198" t="s">
        <v>76</v>
      </c>
      <c r="D6616" s="199">
        <v>56.13</v>
      </c>
    </row>
    <row r="6617" spans="1:4" ht="13.5" x14ac:dyDescent="0.25">
      <c r="A6617" s="91">
        <v>101193</v>
      </c>
      <c r="B6617" s="198" t="s">
        <v>6616</v>
      </c>
      <c r="C6617" s="198" t="s">
        <v>76</v>
      </c>
      <c r="D6617" s="199">
        <v>48.3</v>
      </c>
    </row>
    <row r="6618" spans="1:4" ht="13.5" x14ac:dyDescent="0.25">
      <c r="A6618" s="91">
        <v>101194</v>
      </c>
      <c r="B6618" s="198" t="s">
        <v>6617</v>
      </c>
      <c r="C6618" s="198" t="s">
        <v>76</v>
      </c>
      <c r="D6618" s="199">
        <v>48.71</v>
      </c>
    </row>
    <row r="6619" spans="1:4" ht="13.5" x14ac:dyDescent="0.25">
      <c r="A6619" s="91">
        <v>101197</v>
      </c>
      <c r="B6619" s="198" t="s">
        <v>6618</v>
      </c>
      <c r="C6619" s="198" t="s">
        <v>76</v>
      </c>
      <c r="D6619" s="199">
        <v>103.63</v>
      </c>
    </row>
    <row r="6620" spans="1:4" ht="13.5" x14ac:dyDescent="0.25">
      <c r="A6620" s="91">
        <v>101198</v>
      </c>
      <c r="B6620" s="198" t="s">
        <v>6619</v>
      </c>
      <c r="C6620" s="198" t="s">
        <v>76</v>
      </c>
      <c r="D6620" s="199">
        <v>78.040000000000006</v>
      </c>
    </row>
    <row r="6621" spans="1:4" ht="13.5" x14ac:dyDescent="0.25">
      <c r="A6621" s="91">
        <v>101199</v>
      </c>
      <c r="B6621" s="198" t="s">
        <v>6620</v>
      </c>
      <c r="C6621" s="198" t="s">
        <v>76</v>
      </c>
      <c r="D6621" s="199">
        <v>79.08</v>
      </c>
    </row>
    <row r="6622" spans="1:4" ht="13.5" x14ac:dyDescent="0.25">
      <c r="A6622" s="91">
        <v>101200</v>
      </c>
      <c r="B6622" s="198" t="s">
        <v>6621</v>
      </c>
      <c r="C6622" s="198" t="s">
        <v>76</v>
      </c>
      <c r="D6622" s="199">
        <v>62.7</v>
      </c>
    </row>
    <row r="6623" spans="1:4" ht="13.5" x14ac:dyDescent="0.25">
      <c r="A6623" s="91">
        <v>101201</v>
      </c>
      <c r="B6623" s="198" t="s">
        <v>6622</v>
      </c>
      <c r="C6623" s="198" t="s">
        <v>76</v>
      </c>
      <c r="D6623" s="199">
        <v>76.84</v>
      </c>
    </row>
    <row r="6624" spans="1:4" ht="13.5" x14ac:dyDescent="0.25">
      <c r="A6624" s="91">
        <v>101202</v>
      </c>
      <c r="B6624" s="198" t="s">
        <v>6623</v>
      </c>
      <c r="C6624" s="198" t="s">
        <v>76</v>
      </c>
      <c r="D6624" s="199">
        <v>43.15</v>
      </c>
    </row>
    <row r="6625" spans="1:4" ht="13.5" x14ac:dyDescent="0.25">
      <c r="A6625" s="91">
        <v>101203</v>
      </c>
      <c r="B6625" s="198" t="s">
        <v>6624</v>
      </c>
      <c r="C6625" s="198" t="s">
        <v>76</v>
      </c>
      <c r="D6625" s="199">
        <v>42.11</v>
      </c>
    </row>
    <row r="6626" spans="1:4" ht="13.5" x14ac:dyDescent="0.25">
      <c r="A6626" s="91">
        <v>101204</v>
      </c>
      <c r="B6626" s="198" t="s">
        <v>6625</v>
      </c>
      <c r="C6626" s="198" t="s">
        <v>76</v>
      </c>
      <c r="D6626" s="199">
        <v>42.53</v>
      </c>
    </row>
    <row r="6627" spans="1:4" ht="13.5" x14ac:dyDescent="0.25">
      <c r="A6627" s="91">
        <v>101205</v>
      </c>
      <c r="B6627" s="198" t="s">
        <v>6626</v>
      </c>
      <c r="C6627" s="198" t="s">
        <v>76</v>
      </c>
      <c r="D6627" s="199">
        <v>43.15</v>
      </c>
    </row>
    <row r="6628" spans="1:4" ht="13.5" x14ac:dyDescent="0.25">
      <c r="A6628" s="91">
        <v>102362</v>
      </c>
      <c r="B6628" s="198" t="s">
        <v>6627</v>
      </c>
      <c r="C6628" s="198" t="s">
        <v>348</v>
      </c>
      <c r="D6628" s="199">
        <v>191.69</v>
      </c>
    </row>
    <row r="6629" spans="1:4" ht="13.5" x14ac:dyDescent="0.25">
      <c r="A6629" s="91">
        <v>102363</v>
      </c>
      <c r="B6629" s="198" t="s">
        <v>6628</v>
      </c>
      <c r="C6629" s="198" t="s">
        <v>348</v>
      </c>
      <c r="D6629" s="199">
        <v>206.3</v>
      </c>
    </row>
    <row r="6630" spans="1:4" ht="13.5" x14ac:dyDescent="0.25">
      <c r="A6630" s="91">
        <v>102364</v>
      </c>
      <c r="B6630" s="198" t="s">
        <v>6629</v>
      </c>
      <c r="C6630" s="198" t="s">
        <v>348</v>
      </c>
      <c r="D6630" s="199">
        <v>232.86</v>
      </c>
    </row>
    <row r="6631" spans="1:4" ht="13.5" x14ac:dyDescent="0.25">
      <c r="A6631" s="91">
        <v>98509</v>
      </c>
      <c r="B6631" s="198" t="s">
        <v>6630</v>
      </c>
      <c r="C6631" s="198" t="s">
        <v>143</v>
      </c>
      <c r="D6631" s="199">
        <v>26.49</v>
      </c>
    </row>
    <row r="6632" spans="1:4" ht="13.5" x14ac:dyDescent="0.25">
      <c r="A6632" s="91">
        <v>98510</v>
      </c>
      <c r="B6632" s="198" t="s">
        <v>6631</v>
      </c>
      <c r="C6632" s="198" t="s">
        <v>143</v>
      </c>
      <c r="D6632" s="199">
        <v>48.34</v>
      </c>
    </row>
    <row r="6633" spans="1:4" ht="13.5" x14ac:dyDescent="0.25">
      <c r="A6633" s="91">
        <v>98511</v>
      </c>
      <c r="B6633" s="198" t="s">
        <v>6632</v>
      </c>
      <c r="C6633" s="198" t="s">
        <v>143</v>
      </c>
      <c r="D6633" s="199">
        <v>86.79</v>
      </c>
    </row>
    <row r="6634" spans="1:4" ht="13.5" x14ac:dyDescent="0.25">
      <c r="A6634" s="91">
        <v>98516</v>
      </c>
      <c r="B6634" s="198" t="s">
        <v>6633</v>
      </c>
      <c r="C6634" s="198" t="s">
        <v>143</v>
      </c>
      <c r="D6634" s="199">
        <v>280.35000000000002</v>
      </c>
    </row>
    <row r="6635" spans="1:4" ht="13.5" x14ac:dyDescent="0.25">
      <c r="A6635" s="91">
        <v>98519</v>
      </c>
      <c r="B6635" s="198" t="s">
        <v>6634</v>
      </c>
      <c r="C6635" s="198" t="s">
        <v>348</v>
      </c>
      <c r="D6635" s="199">
        <v>2.09</v>
      </c>
    </row>
    <row r="6636" spans="1:4" ht="13.5" x14ac:dyDescent="0.25">
      <c r="A6636" s="91">
        <v>98520</v>
      </c>
      <c r="B6636" s="198" t="s">
        <v>6635</v>
      </c>
      <c r="C6636" s="198" t="s">
        <v>348</v>
      </c>
      <c r="D6636" s="199">
        <v>5.41</v>
      </c>
    </row>
    <row r="6637" spans="1:4" ht="13.5" x14ac:dyDescent="0.25">
      <c r="A6637" s="91">
        <v>98521</v>
      </c>
      <c r="B6637" s="198" t="s">
        <v>6636</v>
      </c>
      <c r="C6637" s="198" t="s">
        <v>348</v>
      </c>
      <c r="D6637" s="199">
        <v>0.36</v>
      </c>
    </row>
    <row r="6638" spans="1:4" ht="13.5" x14ac:dyDescent="0.25">
      <c r="A6638" s="91">
        <v>98522</v>
      </c>
      <c r="B6638" s="198" t="s">
        <v>6637</v>
      </c>
      <c r="C6638" s="198" t="s">
        <v>76</v>
      </c>
      <c r="D6638" s="199">
        <v>161.62</v>
      </c>
    </row>
    <row r="6639" spans="1:4" ht="13.5" x14ac:dyDescent="0.25">
      <c r="A6639" s="91">
        <v>98524</v>
      </c>
      <c r="B6639" s="198" t="s">
        <v>6638</v>
      </c>
      <c r="C6639" s="198" t="s">
        <v>348</v>
      </c>
      <c r="D6639" s="199">
        <v>3.4</v>
      </c>
    </row>
    <row r="6640" spans="1:4" ht="13.5" x14ac:dyDescent="0.25">
      <c r="A6640" s="91">
        <v>98503</v>
      </c>
      <c r="B6640" s="198" t="s">
        <v>6639</v>
      </c>
      <c r="C6640" s="198" t="s">
        <v>348</v>
      </c>
      <c r="D6640" s="199">
        <v>18.989999999999998</v>
      </c>
    </row>
    <row r="6641" spans="1:4" ht="13.5" x14ac:dyDescent="0.25">
      <c r="A6641" s="91">
        <v>98504</v>
      </c>
      <c r="B6641" s="198" t="s">
        <v>6640</v>
      </c>
      <c r="C6641" s="198" t="s">
        <v>348</v>
      </c>
      <c r="D6641" s="199">
        <v>11.08</v>
      </c>
    </row>
    <row r="6642" spans="1:4" ht="13.5" x14ac:dyDescent="0.25">
      <c r="A6642" s="91">
        <v>98505</v>
      </c>
      <c r="B6642" s="198" t="s">
        <v>6641</v>
      </c>
      <c r="C6642" s="198" t="s">
        <v>348</v>
      </c>
      <c r="D6642" s="199">
        <v>39.07</v>
      </c>
    </row>
    <row r="6643" spans="1:4" ht="13.5" x14ac:dyDescent="0.25">
      <c r="A6643" s="91">
        <v>98525</v>
      </c>
      <c r="B6643" s="198" t="s">
        <v>6642</v>
      </c>
      <c r="C6643" s="198" t="s">
        <v>348</v>
      </c>
      <c r="D6643" s="199">
        <v>0.35</v>
      </c>
    </row>
    <row r="6644" spans="1:4" ht="13.5" x14ac:dyDescent="0.25">
      <c r="A6644" s="91">
        <v>98526</v>
      </c>
      <c r="B6644" s="198" t="s">
        <v>6643</v>
      </c>
      <c r="C6644" s="198" t="s">
        <v>143</v>
      </c>
      <c r="D6644" s="199">
        <v>76.89</v>
      </c>
    </row>
    <row r="6645" spans="1:4" ht="13.5" x14ac:dyDescent="0.25">
      <c r="A6645" s="91">
        <v>98527</v>
      </c>
      <c r="B6645" s="198" t="s">
        <v>6644</v>
      </c>
      <c r="C6645" s="198" t="s">
        <v>143</v>
      </c>
      <c r="D6645" s="199">
        <v>165.53</v>
      </c>
    </row>
    <row r="6646" spans="1:4" ht="13.5" x14ac:dyDescent="0.25">
      <c r="A6646" s="91">
        <v>98528</v>
      </c>
      <c r="B6646" s="198" t="s">
        <v>6645</v>
      </c>
      <c r="C6646" s="198" t="s">
        <v>143</v>
      </c>
      <c r="D6646" s="199">
        <v>242.05</v>
      </c>
    </row>
    <row r="6647" spans="1:4" ht="13.5" x14ac:dyDescent="0.25">
      <c r="A6647" s="91">
        <v>98529</v>
      </c>
      <c r="B6647" s="198" t="s">
        <v>6646</v>
      </c>
      <c r="C6647" s="198" t="s">
        <v>143</v>
      </c>
      <c r="D6647" s="199">
        <v>73.33</v>
      </c>
    </row>
    <row r="6648" spans="1:4" ht="13.5" x14ac:dyDescent="0.25">
      <c r="A6648" s="91">
        <v>98530</v>
      </c>
      <c r="B6648" s="198" t="s">
        <v>6647</v>
      </c>
      <c r="C6648" s="198" t="s">
        <v>143</v>
      </c>
      <c r="D6648" s="199">
        <v>130.63999999999999</v>
      </c>
    </row>
    <row r="6649" spans="1:4" ht="13.5" x14ac:dyDescent="0.25">
      <c r="A6649" s="91">
        <v>98531</v>
      </c>
      <c r="B6649" s="198" t="s">
        <v>6648</v>
      </c>
      <c r="C6649" s="198" t="s">
        <v>143</v>
      </c>
      <c r="D6649" s="199">
        <v>298.14</v>
      </c>
    </row>
    <row r="6650" spans="1:4" ht="13.5" x14ac:dyDescent="0.25">
      <c r="A6650" s="91">
        <v>98532</v>
      </c>
      <c r="B6650" s="198" t="s">
        <v>6649</v>
      </c>
      <c r="C6650" s="198" t="s">
        <v>143</v>
      </c>
      <c r="D6650" s="199">
        <v>93.17</v>
      </c>
    </row>
    <row r="6651" spans="1:4" ht="13.5" x14ac:dyDescent="0.25">
      <c r="A6651" s="91">
        <v>98533</v>
      </c>
      <c r="B6651" s="198" t="s">
        <v>6650</v>
      </c>
      <c r="C6651" s="198" t="s">
        <v>143</v>
      </c>
      <c r="D6651" s="199">
        <v>257.61</v>
      </c>
    </row>
    <row r="6652" spans="1:4" ht="13.5" x14ac:dyDescent="0.25">
      <c r="A6652" s="91">
        <v>98534</v>
      </c>
      <c r="B6652" s="198" t="s">
        <v>6651</v>
      </c>
      <c r="C6652" s="198" t="s">
        <v>143</v>
      </c>
      <c r="D6652" s="199">
        <v>657.04</v>
      </c>
    </row>
    <row r="6653" spans="1:4" ht="13.5" x14ac:dyDescent="0.25">
      <c r="A6653" s="91">
        <v>98535</v>
      </c>
      <c r="B6653" s="198" t="s">
        <v>6652</v>
      </c>
      <c r="C6653" s="198" t="s">
        <v>143</v>
      </c>
      <c r="D6653" s="200">
        <v>1044.92</v>
      </c>
    </row>
    <row r="6654" spans="1:4" ht="13.5" x14ac:dyDescent="0.25">
      <c r="A6654" s="91">
        <v>88238</v>
      </c>
      <c r="B6654" s="198" t="s">
        <v>6653</v>
      </c>
      <c r="C6654" s="198" t="s">
        <v>672</v>
      </c>
      <c r="D6654" s="199">
        <v>20.79</v>
      </c>
    </row>
    <row r="6655" spans="1:4" ht="13.5" x14ac:dyDescent="0.25">
      <c r="A6655" s="91">
        <v>88239</v>
      </c>
      <c r="B6655" s="198" t="s">
        <v>6654</v>
      </c>
      <c r="C6655" s="198" t="s">
        <v>672</v>
      </c>
      <c r="D6655" s="199">
        <v>22.67</v>
      </c>
    </row>
    <row r="6656" spans="1:4" ht="13.5" x14ac:dyDescent="0.25">
      <c r="A6656" s="91">
        <v>88240</v>
      </c>
      <c r="B6656" s="198" t="s">
        <v>6655</v>
      </c>
      <c r="C6656" s="198" t="s">
        <v>672</v>
      </c>
      <c r="D6656" s="199">
        <v>19.29</v>
      </c>
    </row>
    <row r="6657" spans="1:4" ht="13.5" x14ac:dyDescent="0.25">
      <c r="A6657" s="91">
        <v>88241</v>
      </c>
      <c r="B6657" s="198" t="s">
        <v>6656</v>
      </c>
      <c r="C6657" s="198" t="s">
        <v>672</v>
      </c>
      <c r="D6657" s="199">
        <v>21.3</v>
      </c>
    </row>
    <row r="6658" spans="1:4" ht="13.5" x14ac:dyDescent="0.25">
      <c r="A6658" s="91">
        <v>88242</v>
      </c>
      <c r="B6658" s="198" t="s">
        <v>6657</v>
      </c>
      <c r="C6658" s="198" t="s">
        <v>672</v>
      </c>
      <c r="D6658" s="199">
        <v>21.06</v>
      </c>
    </row>
    <row r="6659" spans="1:4" ht="13.5" x14ac:dyDescent="0.25">
      <c r="A6659" s="91">
        <v>88243</v>
      </c>
      <c r="B6659" s="198" t="s">
        <v>6658</v>
      </c>
      <c r="C6659" s="198" t="s">
        <v>672</v>
      </c>
      <c r="D6659" s="199">
        <v>25.4</v>
      </c>
    </row>
    <row r="6660" spans="1:4" ht="13.5" x14ac:dyDescent="0.25">
      <c r="A6660" s="91">
        <v>88245</v>
      </c>
      <c r="B6660" s="198" t="s">
        <v>6659</v>
      </c>
      <c r="C6660" s="198" t="s">
        <v>672</v>
      </c>
      <c r="D6660" s="199">
        <v>27.3</v>
      </c>
    </row>
    <row r="6661" spans="1:4" ht="13.5" x14ac:dyDescent="0.25">
      <c r="A6661" s="91">
        <v>88246</v>
      </c>
      <c r="B6661" s="198" t="s">
        <v>6660</v>
      </c>
      <c r="C6661" s="198" t="s">
        <v>672</v>
      </c>
      <c r="D6661" s="199">
        <v>24.83</v>
      </c>
    </row>
    <row r="6662" spans="1:4" ht="13.5" x14ac:dyDescent="0.25">
      <c r="A6662" s="91">
        <v>88247</v>
      </c>
      <c r="B6662" s="198" t="s">
        <v>6661</v>
      </c>
      <c r="C6662" s="198" t="s">
        <v>672</v>
      </c>
      <c r="D6662" s="199">
        <v>21.19</v>
      </c>
    </row>
    <row r="6663" spans="1:4" ht="13.5" x14ac:dyDescent="0.25">
      <c r="A6663" s="91">
        <v>88248</v>
      </c>
      <c r="B6663" s="198" t="s">
        <v>6662</v>
      </c>
      <c r="C6663" s="198" t="s">
        <v>672</v>
      </c>
      <c r="D6663" s="199">
        <v>20.65</v>
      </c>
    </row>
    <row r="6664" spans="1:4" ht="13.5" x14ac:dyDescent="0.25">
      <c r="A6664" s="91">
        <v>88249</v>
      </c>
      <c r="B6664" s="198" t="s">
        <v>6663</v>
      </c>
      <c r="C6664" s="198" t="s">
        <v>672</v>
      </c>
      <c r="D6664" s="199">
        <v>28.07</v>
      </c>
    </row>
    <row r="6665" spans="1:4" ht="13.5" x14ac:dyDescent="0.25">
      <c r="A6665" s="91">
        <v>88250</v>
      </c>
      <c r="B6665" s="198" t="s">
        <v>6664</v>
      </c>
      <c r="C6665" s="198" t="s">
        <v>672</v>
      </c>
      <c r="D6665" s="199">
        <v>19.22</v>
      </c>
    </row>
    <row r="6666" spans="1:4" ht="13.5" x14ac:dyDescent="0.25">
      <c r="A6666" s="91">
        <v>88251</v>
      </c>
      <c r="B6666" s="198" t="s">
        <v>6665</v>
      </c>
      <c r="C6666" s="198" t="s">
        <v>672</v>
      </c>
      <c r="D6666" s="199">
        <v>21.87</v>
      </c>
    </row>
    <row r="6667" spans="1:4" ht="13.5" x14ac:dyDescent="0.25">
      <c r="A6667" s="91">
        <v>88252</v>
      </c>
      <c r="B6667" s="198" t="s">
        <v>6666</v>
      </c>
      <c r="C6667" s="198" t="s">
        <v>672</v>
      </c>
      <c r="D6667" s="199">
        <v>22.02</v>
      </c>
    </row>
    <row r="6668" spans="1:4" ht="13.5" x14ac:dyDescent="0.25">
      <c r="A6668" s="91">
        <v>88253</v>
      </c>
      <c r="B6668" s="198" t="s">
        <v>6667</v>
      </c>
      <c r="C6668" s="198" t="s">
        <v>672</v>
      </c>
      <c r="D6668" s="199">
        <v>9.9600000000000009</v>
      </c>
    </row>
    <row r="6669" spans="1:4" ht="13.5" x14ac:dyDescent="0.25">
      <c r="A6669" s="91">
        <v>88255</v>
      </c>
      <c r="B6669" s="198" t="s">
        <v>6668</v>
      </c>
      <c r="C6669" s="198" t="s">
        <v>672</v>
      </c>
      <c r="D6669" s="199">
        <v>32.979999999999997</v>
      </c>
    </row>
    <row r="6670" spans="1:4" ht="13.5" x14ac:dyDescent="0.25">
      <c r="A6670" s="91">
        <v>88256</v>
      </c>
      <c r="B6670" s="198" t="s">
        <v>6669</v>
      </c>
      <c r="C6670" s="198" t="s">
        <v>672</v>
      </c>
      <c r="D6670" s="199">
        <v>27.35</v>
      </c>
    </row>
    <row r="6671" spans="1:4" ht="13.5" x14ac:dyDescent="0.25">
      <c r="A6671" s="91">
        <v>88257</v>
      </c>
      <c r="B6671" s="198" t="s">
        <v>6670</v>
      </c>
      <c r="C6671" s="198" t="s">
        <v>672</v>
      </c>
      <c r="D6671" s="199">
        <v>24.08</v>
      </c>
    </row>
    <row r="6672" spans="1:4" ht="13.5" x14ac:dyDescent="0.25">
      <c r="A6672" s="91">
        <v>88258</v>
      </c>
      <c r="B6672" s="198" t="s">
        <v>6671</v>
      </c>
      <c r="C6672" s="198" t="s">
        <v>672</v>
      </c>
      <c r="D6672" s="199">
        <v>15.99</v>
      </c>
    </row>
    <row r="6673" spans="1:4" ht="13.5" x14ac:dyDescent="0.25">
      <c r="A6673" s="91">
        <v>88260</v>
      </c>
      <c r="B6673" s="198" t="s">
        <v>6672</v>
      </c>
      <c r="C6673" s="198" t="s">
        <v>672</v>
      </c>
      <c r="D6673" s="199">
        <v>24.22</v>
      </c>
    </row>
    <row r="6674" spans="1:4" ht="13.5" x14ac:dyDescent="0.25">
      <c r="A6674" s="91">
        <v>88261</v>
      </c>
      <c r="B6674" s="198" t="s">
        <v>6673</v>
      </c>
      <c r="C6674" s="198" t="s">
        <v>672</v>
      </c>
      <c r="D6674" s="199">
        <v>23.69</v>
      </c>
    </row>
    <row r="6675" spans="1:4" ht="13.5" x14ac:dyDescent="0.25">
      <c r="A6675" s="91">
        <v>88262</v>
      </c>
      <c r="B6675" s="198" t="s">
        <v>6674</v>
      </c>
      <c r="C6675" s="198" t="s">
        <v>672</v>
      </c>
      <c r="D6675" s="199">
        <v>27.2</v>
      </c>
    </row>
    <row r="6676" spans="1:4" ht="13.5" x14ac:dyDescent="0.25">
      <c r="A6676" s="91">
        <v>88263</v>
      </c>
      <c r="B6676" s="198" t="s">
        <v>6675</v>
      </c>
      <c r="C6676" s="198" t="s">
        <v>672</v>
      </c>
      <c r="D6676" s="199">
        <v>18.989999999999998</v>
      </c>
    </row>
    <row r="6677" spans="1:4" ht="13.5" x14ac:dyDescent="0.25">
      <c r="A6677" s="91">
        <v>88264</v>
      </c>
      <c r="B6677" s="198" t="s">
        <v>6676</v>
      </c>
      <c r="C6677" s="198" t="s">
        <v>672</v>
      </c>
      <c r="D6677" s="199">
        <v>27.69</v>
      </c>
    </row>
    <row r="6678" spans="1:4" ht="13.5" x14ac:dyDescent="0.25">
      <c r="A6678" s="91">
        <v>88265</v>
      </c>
      <c r="B6678" s="198" t="s">
        <v>6677</v>
      </c>
      <c r="C6678" s="198" t="s">
        <v>672</v>
      </c>
      <c r="D6678" s="199">
        <v>27.96</v>
      </c>
    </row>
    <row r="6679" spans="1:4" ht="13.5" x14ac:dyDescent="0.25">
      <c r="A6679" s="91">
        <v>88266</v>
      </c>
      <c r="B6679" s="198" t="s">
        <v>6678</v>
      </c>
      <c r="C6679" s="198" t="s">
        <v>672</v>
      </c>
      <c r="D6679" s="199">
        <v>33.42</v>
      </c>
    </row>
    <row r="6680" spans="1:4" ht="13.5" x14ac:dyDescent="0.25">
      <c r="A6680" s="91">
        <v>88267</v>
      </c>
      <c r="B6680" s="198" t="s">
        <v>6679</v>
      </c>
      <c r="C6680" s="198" t="s">
        <v>672</v>
      </c>
      <c r="D6680" s="199">
        <v>26.95</v>
      </c>
    </row>
    <row r="6681" spans="1:4" ht="13.5" x14ac:dyDescent="0.25">
      <c r="A6681" s="91">
        <v>88269</v>
      </c>
      <c r="B6681" s="198" t="s">
        <v>6680</v>
      </c>
      <c r="C6681" s="198" t="s">
        <v>672</v>
      </c>
      <c r="D6681" s="199">
        <v>27.3</v>
      </c>
    </row>
    <row r="6682" spans="1:4" ht="13.5" x14ac:dyDescent="0.25">
      <c r="A6682" s="91">
        <v>88270</v>
      </c>
      <c r="B6682" s="198" t="s">
        <v>6681</v>
      </c>
      <c r="C6682" s="198" t="s">
        <v>672</v>
      </c>
      <c r="D6682" s="199">
        <v>27.98</v>
      </c>
    </row>
    <row r="6683" spans="1:4" ht="13.5" x14ac:dyDescent="0.25">
      <c r="A6683" s="91">
        <v>88272</v>
      </c>
      <c r="B6683" s="198" t="s">
        <v>6682</v>
      </c>
      <c r="C6683" s="198" t="s">
        <v>672</v>
      </c>
      <c r="D6683" s="199">
        <v>20.23</v>
      </c>
    </row>
    <row r="6684" spans="1:4" ht="13.5" x14ac:dyDescent="0.25">
      <c r="A6684" s="91">
        <v>88273</v>
      </c>
      <c r="B6684" s="198" t="s">
        <v>6683</v>
      </c>
      <c r="C6684" s="198" t="s">
        <v>672</v>
      </c>
      <c r="D6684" s="199">
        <v>27.73</v>
      </c>
    </row>
    <row r="6685" spans="1:4" ht="13.5" x14ac:dyDescent="0.25">
      <c r="A6685" s="91">
        <v>88274</v>
      </c>
      <c r="B6685" s="198" t="s">
        <v>6684</v>
      </c>
      <c r="C6685" s="198" t="s">
        <v>672</v>
      </c>
      <c r="D6685" s="199">
        <v>31.91</v>
      </c>
    </row>
    <row r="6686" spans="1:4" ht="13.5" x14ac:dyDescent="0.25">
      <c r="A6686" s="91">
        <v>88275</v>
      </c>
      <c r="B6686" s="198" t="s">
        <v>6685</v>
      </c>
      <c r="C6686" s="198" t="s">
        <v>672</v>
      </c>
      <c r="D6686" s="199">
        <v>29.91</v>
      </c>
    </row>
    <row r="6687" spans="1:4" ht="13.5" x14ac:dyDescent="0.25">
      <c r="A6687" s="91">
        <v>88277</v>
      </c>
      <c r="B6687" s="198" t="s">
        <v>6686</v>
      </c>
      <c r="C6687" s="198" t="s">
        <v>672</v>
      </c>
      <c r="D6687" s="199">
        <v>29.94</v>
      </c>
    </row>
    <row r="6688" spans="1:4" ht="13.5" x14ac:dyDescent="0.25">
      <c r="A6688" s="91">
        <v>88278</v>
      </c>
      <c r="B6688" s="198" t="s">
        <v>6687</v>
      </c>
      <c r="C6688" s="198" t="s">
        <v>672</v>
      </c>
      <c r="D6688" s="199">
        <v>25.16</v>
      </c>
    </row>
    <row r="6689" spans="1:4" ht="13.5" x14ac:dyDescent="0.25">
      <c r="A6689" s="91">
        <v>88279</v>
      </c>
      <c r="B6689" s="198" t="s">
        <v>6688</v>
      </c>
      <c r="C6689" s="198" t="s">
        <v>672</v>
      </c>
      <c r="D6689" s="199">
        <v>30.92</v>
      </c>
    </row>
    <row r="6690" spans="1:4" ht="13.5" x14ac:dyDescent="0.25">
      <c r="A6690" s="91">
        <v>88281</v>
      </c>
      <c r="B6690" s="198" t="s">
        <v>6689</v>
      </c>
      <c r="C6690" s="198" t="s">
        <v>672</v>
      </c>
      <c r="D6690" s="199">
        <v>21.99</v>
      </c>
    </row>
    <row r="6691" spans="1:4" ht="13.5" x14ac:dyDescent="0.25">
      <c r="A6691" s="91">
        <v>88282</v>
      </c>
      <c r="B6691" s="198" t="s">
        <v>6690</v>
      </c>
      <c r="C6691" s="198" t="s">
        <v>672</v>
      </c>
      <c r="D6691" s="199">
        <v>23</v>
      </c>
    </row>
    <row r="6692" spans="1:4" ht="13.5" x14ac:dyDescent="0.25">
      <c r="A6692" s="91">
        <v>88283</v>
      </c>
      <c r="B6692" s="198" t="s">
        <v>6691</v>
      </c>
      <c r="C6692" s="198" t="s">
        <v>672</v>
      </c>
      <c r="D6692" s="199">
        <v>29.07</v>
      </c>
    </row>
    <row r="6693" spans="1:4" ht="13.5" x14ac:dyDescent="0.25">
      <c r="A6693" s="91">
        <v>88284</v>
      </c>
      <c r="B6693" s="198" t="s">
        <v>6692</v>
      </c>
      <c r="C6693" s="198" t="s">
        <v>672</v>
      </c>
      <c r="D6693" s="199">
        <v>24.64</v>
      </c>
    </row>
    <row r="6694" spans="1:4" ht="13.5" x14ac:dyDescent="0.25">
      <c r="A6694" s="91">
        <v>88285</v>
      </c>
      <c r="B6694" s="198" t="s">
        <v>6693</v>
      </c>
      <c r="C6694" s="198" t="s">
        <v>672</v>
      </c>
      <c r="D6694" s="199">
        <v>25.37</v>
      </c>
    </row>
    <row r="6695" spans="1:4" ht="13.5" x14ac:dyDescent="0.25">
      <c r="A6695" s="91">
        <v>88286</v>
      </c>
      <c r="B6695" s="198" t="s">
        <v>6694</v>
      </c>
      <c r="C6695" s="198" t="s">
        <v>672</v>
      </c>
      <c r="D6695" s="199">
        <v>26.08</v>
      </c>
    </row>
    <row r="6696" spans="1:4" ht="13.5" x14ac:dyDescent="0.25">
      <c r="A6696" s="91">
        <v>88288</v>
      </c>
      <c r="B6696" s="198" t="s">
        <v>6695</v>
      </c>
      <c r="C6696" s="198" t="s">
        <v>672</v>
      </c>
      <c r="D6696" s="199">
        <v>12.22</v>
      </c>
    </row>
    <row r="6697" spans="1:4" ht="13.5" x14ac:dyDescent="0.25">
      <c r="A6697" s="91">
        <v>88291</v>
      </c>
      <c r="B6697" s="198" t="s">
        <v>6696</v>
      </c>
      <c r="C6697" s="198" t="s">
        <v>672</v>
      </c>
      <c r="D6697" s="199">
        <v>21.27</v>
      </c>
    </row>
    <row r="6698" spans="1:4" ht="13.5" x14ac:dyDescent="0.25">
      <c r="A6698" s="91">
        <v>88292</v>
      </c>
      <c r="B6698" s="198" t="s">
        <v>6697</v>
      </c>
      <c r="C6698" s="198" t="s">
        <v>672</v>
      </c>
      <c r="D6698" s="199">
        <v>22.74</v>
      </c>
    </row>
    <row r="6699" spans="1:4" ht="13.5" x14ac:dyDescent="0.25">
      <c r="A6699" s="91">
        <v>88293</v>
      </c>
      <c r="B6699" s="198" t="s">
        <v>6698</v>
      </c>
      <c r="C6699" s="198" t="s">
        <v>672</v>
      </c>
      <c r="D6699" s="199">
        <v>25.02</v>
      </c>
    </row>
    <row r="6700" spans="1:4" ht="13.5" x14ac:dyDescent="0.25">
      <c r="A6700" s="91">
        <v>88294</v>
      </c>
      <c r="B6700" s="198" t="s">
        <v>6699</v>
      </c>
      <c r="C6700" s="198" t="s">
        <v>672</v>
      </c>
      <c r="D6700" s="199">
        <v>27.02</v>
      </c>
    </row>
    <row r="6701" spans="1:4" ht="13.5" x14ac:dyDescent="0.25">
      <c r="A6701" s="91">
        <v>88295</v>
      </c>
      <c r="B6701" s="198" t="s">
        <v>6700</v>
      </c>
      <c r="C6701" s="198" t="s">
        <v>672</v>
      </c>
      <c r="D6701" s="199">
        <v>25.27</v>
      </c>
    </row>
    <row r="6702" spans="1:4" ht="13.5" x14ac:dyDescent="0.25">
      <c r="A6702" s="91">
        <v>88296</v>
      </c>
      <c r="B6702" s="198" t="s">
        <v>6701</v>
      </c>
      <c r="C6702" s="198" t="s">
        <v>672</v>
      </c>
      <c r="D6702" s="199">
        <v>55.18</v>
      </c>
    </row>
    <row r="6703" spans="1:4" ht="13.5" x14ac:dyDescent="0.25">
      <c r="A6703" s="91">
        <v>88297</v>
      </c>
      <c r="B6703" s="198" t="s">
        <v>6702</v>
      </c>
      <c r="C6703" s="198" t="s">
        <v>672</v>
      </c>
      <c r="D6703" s="199">
        <v>26.65</v>
      </c>
    </row>
    <row r="6704" spans="1:4" ht="13.5" x14ac:dyDescent="0.25">
      <c r="A6704" s="91">
        <v>88298</v>
      </c>
      <c r="B6704" s="198" t="s">
        <v>6703</v>
      </c>
      <c r="C6704" s="198" t="s">
        <v>672</v>
      </c>
      <c r="D6704" s="199">
        <v>22.37</v>
      </c>
    </row>
    <row r="6705" spans="1:4" ht="13.5" x14ac:dyDescent="0.25">
      <c r="A6705" s="91">
        <v>88299</v>
      </c>
      <c r="B6705" s="198" t="s">
        <v>6704</v>
      </c>
      <c r="C6705" s="198" t="s">
        <v>672</v>
      </c>
      <c r="D6705" s="199">
        <v>25.38</v>
      </c>
    </row>
    <row r="6706" spans="1:4" ht="13.5" x14ac:dyDescent="0.25">
      <c r="A6706" s="91">
        <v>88300</v>
      </c>
      <c r="B6706" s="198" t="s">
        <v>6705</v>
      </c>
      <c r="C6706" s="198" t="s">
        <v>672</v>
      </c>
      <c r="D6706" s="199">
        <v>30.04</v>
      </c>
    </row>
    <row r="6707" spans="1:4" ht="13.5" x14ac:dyDescent="0.25">
      <c r="A6707" s="91">
        <v>88301</v>
      </c>
      <c r="B6707" s="198" t="s">
        <v>6706</v>
      </c>
      <c r="C6707" s="198" t="s">
        <v>672</v>
      </c>
      <c r="D6707" s="199">
        <v>25.68</v>
      </c>
    </row>
    <row r="6708" spans="1:4" ht="13.5" x14ac:dyDescent="0.25">
      <c r="A6708" s="91">
        <v>88302</v>
      </c>
      <c r="B6708" s="198" t="s">
        <v>6707</v>
      </c>
      <c r="C6708" s="198" t="s">
        <v>672</v>
      </c>
      <c r="D6708" s="199">
        <v>26.04</v>
      </c>
    </row>
    <row r="6709" spans="1:4" ht="13.5" x14ac:dyDescent="0.25">
      <c r="A6709" s="91">
        <v>88303</v>
      </c>
      <c r="B6709" s="198" t="s">
        <v>6708</v>
      </c>
      <c r="C6709" s="198" t="s">
        <v>672</v>
      </c>
      <c r="D6709" s="199">
        <v>23.32</v>
      </c>
    </row>
    <row r="6710" spans="1:4" ht="13.5" x14ac:dyDescent="0.25">
      <c r="A6710" s="91">
        <v>88304</v>
      </c>
      <c r="B6710" s="198" t="s">
        <v>6709</v>
      </c>
      <c r="C6710" s="198" t="s">
        <v>672</v>
      </c>
      <c r="D6710" s="199">
        <v>23.06</v>
      </c>
    </row>
    <row r="6711" spans="1:4" ht="13.5" x14ac:dyDescent="0.25">
      <c r="A6711" s="91">
        <v>88306</v>
      </c>
      <c r="B6711" s="198" t="s">
        <v>6710</v>
      </c>
      <c r="C6711" s="198" t="s">
        <v>672</v>
      </c>
      <c r="D6711" s="199">
        <v>24.69</v>
      </c>
    </row>
    <row r="6712" spans="1:4" ht="13.5" x14ac:dyDescent="0.25">
      <c r="A6712" s="91">
        <v>88307</v>
      </c>
      <c r="B6712" s="198" t="s">
        <v>6711</v>
      </c>
      <c r="C6712" s="198" t="s">
        <v>672</v>
      </c>
      <c r="D6712" s="199">
        <v>24.68</v>
      </c>
    </row>
    <row r="6713" spans="1:4" ht="13.5" x14ac:dyDescent="0.25">
      <c r="A6713" s="91">
        <v>88308</v>
      </c>
      <c r="B6713" s="198" t="s">
        <v>6712</v>
      </c>
      <c r="C6713" s="198" t="s">
        <v>672</v>
      </c>
      <c r="D6713" s="199">
        <v>27.35</v>
      </c>
    </row>
    <row r="6714" spans="1:4" ht="13.5" x14ac:dyDescent="0.25">
      <c r="A6714" s="91">
        <v>88309</v>
      </c>
      <c r="B6714" s="198" t="s">
        <v>6713</v>
      </c>
      <c r="C6714" s="198" t="s">
        <v>672</v>
      </c>
      <c r="D6714" s="199">
        <v>27.45</v>
      </c>
    </row>
    <row r="6715" spans="1:4" ht="13.5" x14ac:dyDescent="0.25">
      <c r="A6715" s="91">
        <v>88310</v>
      </c>
      <c r="B6715" s="198" t="s">
        <v>6714</v>
      </c>
      <c r="C6715" s="198" t="s">
        <v>672</v>
      </c>
      <c r="D6715" s="199">
        <v>28.42</v>
      </c>
    </row>
    <row r="6716" spans="1:4" ht="13.5" x14ac:dyDescent="0.25">
      <c r="A6716" s="91">
        <v>88311</v>
      </c>
      <c r="B6716" s="198" t="s">
        <v>6715</v>
      </c>
      <c r="C6716" s="198" t="s">
        <v>672</v>
      </c>
      <c r="D6716" s="199">
        <v>29.01</v>
      </c>
    </row>
    <row r="6717" spans="1:4" ht="13.5" x14ac:dyDescent="0.25">
      <c r="A6717" s="91">
        <v>88312</v>
      </c>
      <c r="B6717" s="198" t="s">
        <v>6716</v>
      </c>
      <c r="C6717" s="198" t="s">
        <v>672</v>
      </c>
      <c r="D6717" s="199">
        <v>30.05</v>
      </c>
    </row>
    <row r="6718" spans="1:4" ht="13.5" x14ac:dyDescent="0.25">
      <c r="A6718" s="91">
        <v>88313</v>
      </c>
      <c r="B6718" s="198" t="s">
        <v>6717</v>
      </c>
      <c r="C6718" s="198" t="s">
        <v>672</v>
      </c>
      <c r="D6718" s="199">
        <v>20.93</v>
      </c>
    </row>
    <row r="6719" spans="1:4" ht="13.5" x14ac:dyDescent="0.25">
      <c r="A6719" s="91">
        <v>88314</v>
      </c>
      <c r="B6719" s="198" t="s">
        <v>6718</v>
      </c>
      <c r="C6719" s="198" t="s">
        <v>672</v>
      </c>
      <c r="D6719" s="199">
        <v>19.16</v>
      </c>
    </row>
    <row r="6720" spans="1:4" ht="13.5" x14ac:dyDescent="0.25">
      <c r="A6720" s="91">
        <v>88315</v>
      </c>
      <c r="B6720" s="198" t="s">
        <v>6719</v>
      </c>
      <c r="C6720" s="198" t="s">
        <v>672</v>
      </c>
      <c r="D6720" s="199">
        <v>27.3</v>
      </c>
    </row>
    <row r="6721" spans="1:4" ht="13.5" x14ac:dyDescent="0.25">
      <c r="A6721" s="91">
        <v>88316</v>
      </c>
      <c r="B6721" s="198" t="s">
        <v>6720</v>
      </c>
      <c r="C6721" s="198" t="s">
        <v>672</v>
      </c>
      <c r="D6721" s="199">
        <v>20.97</v>
      </c>
    </row>
    <row r="6722" spans="1:4" ht="13.5" x14ac:dyDescent="0.25">
      <c r="A6722" s="91">
        <v>88317</v>
      </c>
      <c r="B6722" s="198" t="s">
        <v>6721</v>
      </c>
      <c r="C6722" s="198" t="s">
        <v>672</v>
      </c>
      <c r="D6722" s="199">
        <v>28.57</v>
      </c>
    </row>
    <row r="6723" spans="1:4" ht="13.5" x14ac:dyDescent="0.25">
      <c r="A6723" s="91">
        <v>88318</v>
      </c>
      <c r="B6723" s="198" t="s">
        <v>6722</v>
      </c>
      <c r="C6723" s="198" t="s">
        <v>672</v>
      </c>
      <c r="D6723" s="199">
        <v>24.24</v>
      </c>
    </row>
    <row r="6724" spans="1:4" ht="13.5" x14ac:dyDescent="0.25">
      <c r="A6724" s="91">
        <v>88320</v>
      </c>
      <c r="B6724" s="198" t="s">
        <v>6723</v>
      </c>
      <c r="C6724" s="198" t="s">
        <v>672</v>
      </c>
      <c r="D6724" s="199">
        <v>32.08</v>
      </c>
    </row>
    <row r="6725" spans="1:4" ht="13.5" x14ac:dyDescent="0.25">
      <c r="A6725" s="91">
        <v>88321</v>
      </c>
      <c r="B6725" s="198" t="s">
        <v>6724</v>
      </c>
      <c r="C6725" s="198" t="s">
        <v>672</v>
      </c>
      <c r="D6725" s="199">
        <v>34.25</v>
      </c>
    </row>
    <row r="6726" spans="1:4" ht="13.5" x14ac:dyDescent="0.25">
      <c r="A6726" s="91">
        <v>88322</v>
      </c>
      <c r="B6726" s="198" t="s">
        <v>6725</v>
      </c>
      <c r="C6726" s="198" t="s">
        <v>672</v>
      </c>
      <c r="D6726" s="199">
        <v>24.17</v>
      </c>
    </row>
    <row r="6727" spans="1:4" ht="13.5" x14ac:dyDescent="0.25">
      <c r="A6727" s="91">
        <v>88323</v>
      </c>
      <c r="B6727" s="198" t="s">
        <v>6726</v>
      </c>
      <c r="C6727" s="198" t="s">
        <v>672</v>
      </c>
      <c r="D6727" s="199">
        <v>25.54</v>
      </c>
    </row>
    <row r="6728" spans="1:4" ht="13.5" x14ac:dyDescent="0.25">
      <c r="A6728" s="91">
        <v>88324</v>
      </c>
      <c r="B6728" s="198" t="s">
        <v>6727</v>
      </c>
      <c r="C6728" s="198" t="s">
        <v>672</v>
      </c>
      <c r="D6728" s="199">
        <v>28.23</v>
      </c>
    </row>
    <row r="6729" spans="1:4" ht="13.5" x14ac:dyDescent="0.25">
      <c r="A6729" s="91">
        <v>88325</v>
      </c>
      <c r="B6729" s="198" t="s">
        <v>6728</v>
      </c>
      <c r="C6729" s="198" t="s">
        <v>672</v>
      </c>
      <c r="D6729" s="199">
        <v>31.52</v>
      </c>
    </row>
    <row r="6730" spans="1:4" ht="13.5" x14ac:dyDescent="0.25">
      <c r="A6730" s="91">
        <v>88326</v>
      </c>
      <c r="B6730" s="198" t="s">
        <v>6729</v>
      </c>
      <c r="C6730" s="198" t="s">
        <v>672</v>
      </c>
      <c r="D6730" s="199">
        <v>27.27</v>
      </c>
    </row>
    <row r="6731" spans="1:4" ht="13.5" x14ac:dyDescent="0.25">
      <c r="A6731" s="91">
        <v>88377</v>
      </c>
      <c r="B6731" s="198" t="s">
        <v>6730</v>
      </c>
      <c r="C6731" s="198" t="s">
        <v>672</v>
      </c>
      <c r="D6731" s="199">
        <v>20.69</v>
      </c>
    </row>
    <row r="6732" spans="1:4" ht="13.5" x14ac:dyDescent="0.25">
      <c r="A6732" s="91">
        <v>88441</v>
      </c>
      <c r="B6732" s="198" t="s">
        <v>6731</v>
      </c>
      <c r="C6732" s="198" t="s">
        <v>672</v>
      </c>
      <c r="D6732" s="199">
        <v>26.52</v>
      </c>
    </row>
    <row r="6733" spans="1:4" ht="13.5" x14ac:dyDescent="0.25">
      <c r="A6733" s="91">
        <v>88597</v>
      </c>
      <c r="B6733" s="198" t="s">
        <v>6732</v>
      </c>
      <c r="C6733" s="198" t="s">
        <v>672</v>
      </c>
      <c r="D6733" s="199">
        <v>29.16</v>
      </c>
    </row>
    <row r="6734" spans="1:4" ht="13.5" x14ac:dyDescent="0.25">
      <c r="A6734" s="91">
        <v>90766</v>
      </c>
      <c r="B6734" s="198" t="s">
        <v>6733</v>
      </c>
      <c r="C6734" s="198" t="s">
        <v>672</v>
      </c>
      <c r="D6734" s="199">
        <v>22.64</v>
      </c>
    </row>
    <row r="6735" spans="1:4" ht="13.5" x14ac:dyDescent="0.25">
      <c r="A6735" s="91">
        <v>90767</v>
      </c>
      <c r="B6735" s="198" t="s">
        <v>6734</v>
      </c>
      <c r="C6735" s="198" t="s">
        <v>672</v>
      </c>
      <c r="D6735" s="199">
        <v>19.64</v>
      </c>
    </row>
    <row r="6736" spans="1:4" ht="13.5" x14ac:dyDescent="0.25">
      <c r="A6736" s="91">
        <v>90768</v>
      </c>
      <c r="B6736" s="198" t="s">
        <v>6735</v>
      </c>
      <c r="C6736" s="198" t="s">
        <v>672</v>
      </c>
      <c r="D6736" s="199">
        <v>68.819999999999993</v>
      </c>
    </row>
    <row r="6737" spans="1:4" ht="13.5" x14ac:dyDescent="0.25">
      <c r="A6737" s="91">
        <v>90769</v>
      </c>
      <c r="B6737" s="198" t="s">
        <v>6736</v>
      </c>
      <c r="C6737" s="198" t="s">
        <v>672</v>
      </c>
      <c r="D6737" s="199">
        <v>97.28</v>
      </c>
    </row>
    <row r="6738" spans="1:4" ht="13.5" x14ac:dyDescent="0.25">
      <c r="A6738" s="91">
        <v>90770</v>
      </c>
      <c r="B6738" s="198" t="s">
        <v>6737</v>
      </c>
      <c r="C6738" s="198" t="s">
        <v>672</v>
      </c>
      <c r="D6738" s="199">
        <v>128.24</v>
      </c>
    </row>
    <row r="6739" spans="1:4" ht="13.5" x14ac:dyDescent="0.25">
      <c r="A6739" s="91">
        <v>90771</v>
      </c>
      <c r="B6739" s="198" t="s">
        <v>6738</v>
      </c>
      <c r="C6739" s="198" t="s">
        <v>672</v>
      </c>
      <c r="D6739" s="199">
        <v>28.29</v>
      </c>
    </row>
    <row r="6740" spans="1:4" ht="13.5" x14ac:dyDescent="0.25">
      <c r="A6740" s="91">
        <v>90772</v>
      </c>
      <c r="B6740" s="198" t="s">
        <v>6739</v>
      </c>
      <c r="C6740" s="198" t="s">
        <v>672</v>
      </c>
      <c r="D6740" s="199">
        <v>17.75</v>
      </c>
    </row>
    <row r="6741" spans="1:4" ht="13.5" x14ac:dyDescent="0.25">
      <c r="A6741" s="91">
        <v>90773</v>
      </c>
      <c r="B6741" s="198" t="s">
        <v>6740</v>
      </c>
      <c r="C6741" s="198" t="s">
        <v>672</v>
      </c>
      <c r="D6741" s="199">
        <v>18.64</v>
      </c>
    </row>
    <row r="6742" spans="1:4" ht="13.5" x14ac:dyDescent="0.25">
      <c r="A6742" s="91">
        <v>90775</v>
      </c>
      <c r="B6742" s="198" t="s">
        <v>6741</v>
      </c>
      <c r="C6742" s="198" t="s">
        <v>672</v>
      </c>
      <c r="D6742" s="199">
        <v>25.79</v>
      </c>
    </row>
    <row r="6743" spans="1:4" ht="13.5" x14ac:dyDescent="0.25">
      <c r="A6743" s="91">
        <v>90776</v>
      </c>
      <c r="B6743" s="198" t="s">
        <v>6742</v>
      </c>
      <c r="C6743" s="198" t="s">
        <v>672</v>
      </c>
      <c r="D6743" s="199">
        <v>36.700000000000003</v>
      </c>
    </row>
    <row r="6744" spans="1:4" ht="13.5" x14ac:dyDescent="0.25">
      <c r="A6744" s="91">
        <v>90777</v>
      </c>
      <c r="B6744" s="198" t="s">
        <v>6743</v>
      </c>
      <c r="C6744" s="198" t="s">
        <v>672</v>
      </c>
      <c r="D6744" s="199">
        <v>93.4</v>
      </c>
    </row>
    <row r="6745" spans="1:4" ht="13.5" x14ac:dyDescent="0.25">
      <c r="A6745" s="91">
        <v>90778</v>
      </c>
      <c r="B6745" s="198" t="s">
        <v>6744</v>
      </c>
      <c r="C6745" s="198" t="s">
        <v>672</v>
      </c>
      <c r="D6745" s="199">
        <v>106.14</v>
      </c>
    </row>
    <row r="6746" spans="1:4" ht="13.5" x14ac:dyDescent="0.25">
      <c r="A6746" s="91">
        <v>90779</v>
      </c>
      <c r="B6746" s="198" t="s">
        <v>6745</v>
      </c>
      <c r="C6746" s="198" t="s">
        <v>672</v>
      </c>
      <c r="D6746" s="199">
        <v>144.66999999999999</v>
      </c>
    </row>
    <row r="6747" spans="1:4" ht="13.5" x14ac:dyDescent="0.25">
      <c r="A6747" s="91">
        <v>90780</v>
      </c>
      <c r="B6747" s="198" t="s">
        <v>6746</v>
      </c>
      <c r="C6747" s="198" t="s">
        <v>672</v>
      </c>
      <c r="D6747" s="199">
        <v>54.86</v>
      </c>
    </row>
    <row r="6748" spans="1:4" ht="13.5" x14ac:dyDescent="0.25">
      <c r="A6748" s="91">
        <v>90781</v>
      </c>
      <c r="B6748" s="198" t="s">
        <v>6747</v>
      </c>
      <c r="C6748" s="198" t="s">
        <v>672</v>
      </c>
      <c r="D6748" s="199">
        <v>22.65</v>
      </c>
    </row>
    <row r="6749" spans="1:4" ht="13.5" x14ac:dyDescent="0.25">
      <c r="A6749" s="91">
        <v>91677</v>
      </c>
      <c r="B6749" s="198" t="s">
        <v>6748</v>
      </c>
      <c r="C6749" s="198" t="s">
        <v>672</v>
      </c>
      <c r="D6749" s="199">
        <v>93.32</v>
      </c>
    </row>
    <row r="6750" spans="1:4" ht="13.5" x14ac:dyDescent="0.25">
      <c r="A6750" s="91">
        <v>91678</v>
      </c>
      <c r="B6750" s="198" t="s">
        <v>6749</v>
      </c>
      <c r="C6750" s="198" t="s">
        <v>672</v>
      </c>
      <c r="D6750" s="199">
        <v>63.76</v>
      </c>
    </row>
    <row r="6751" spans="1:4" ht="13.5" x14ac:dyDescent="0.25">
      <c r="A6751" s="91">
        <v>93558</v>
      </c>
      <c r="B6751" s="198" t="s">
        <v>6750</v>
      </c>
      <c r="C6751" s="198" t="s">
        <v>6751</v>
      </c>
      <c r="D6751" s="200">
        <v>4109.57</v>
      </c>
    </row>
    <row r="6752" spans="1:4" ht="13.5" x14ac:dyDescent="0.25">
      <c r="A6752" s="91">
        <v>93559</v>
      </c>
      <c r="B6752" s="198" t="s">
        <v>6732</v>
      </c>
      <c r="C6752" s="198" t="s">
        <v>6751</v>
      </c>
      <c r="D6752" s="200">
        <v>5144.8</v>
      </c>
    </row>
    <row r="6753" spans="1:4" ht="13.5" x14ac:dyDescent="0.25">
      <c r="A6753" s="91">
        <v>93560</v>
      </c>
      <c r="B6753" s="198" t="s">
        <v>6740</v>
      </c>
      <c r="C6753" s="198" t="s">
        <v>6751</v>
      </c>
      <c r="D6753" s="200">
        <v>3295.97</v>
      </c>
    </row>
    <row r="6754" spans="1:4" ht="13.5" x14ac:dyDescent="0.25">
      <c r="A6754" s="91">
        <v>93561</v>
      </c>
      <c r="B6754" s="198" t="s">
        <v>6741</v>
      </c>
      <c r="C6754" s="198" t="s">
        <v>6751</v>
      </c>
      <c r="D6754" s="200">
        <v>4554.25</v>
      </c>
    </row>
    <row r="6755" spans="1:4" ht="13.5" x14ac:dyDescent="0.25">
      <c r="A6755" s="91">
        <v>93562</v>
      </c>
      <c r="B6755" s="198" t="s">
        <v>6738</v>
      </c>
      <c r="C6755" s="198" t="s">
        <v>6751</v>
      </c>
      <c r="D6755" s="200">
        <v>4994.9399999999996</v>
      </c>
    </row>
    <row r="6756" spans="1:4" ht="13.5" x14ac:dyDescent="0.25">
      <c r="A6756" s="91">
        <v>93563</v>
      </c>
      <c r="B6756" s="198" t="s">
        <v>6733</v>
      </c>
      <c r="C6756" s="198" t="s">
        <v>6751</v>
      </c>
      <c r="D6756" s="200">
        <v>3999.18</v>
      </c>
    </row>
    <row r="6757" spans="1:4" ht="13.5" x14ac:dyDescent="0.25">
      <c r="A6757" s="91">
        <v>93564</v>
      </c>
      <c r="B6757" s="198" t="s">
        <v>6734</v>
      </c>
      <c r="C6757" s="198" t="s">
        <v>6751</v>
      </c>
      <c r="D6757" s="200">
        <v>3463.62</v>
      </c>
    </row>
    <row r="6758" spans="1:4" ht="13.5" x14ac:dyDescent="0.25">
      <c r="A6758" s="91">
        <v>93565</v>
      </c>
      <c r="B6758" s="198" t="s">
        <v>6743</v>
      </c>
      <c r="C6758" s="198" t="s">
        <v>6751</v>
      </c>
      <c r="D6758" s="200">
        <v>16414</v>
      </c>
    </row>
    <row r="6759" spans="1:4" ht="13.5" x14ac:dyDescent="0.25">
      <c r="A6759" s="91">
        <v>93566</v>
      </c>
      <c r="B6759" s="198" t="s">
        <v>6739</v>
      </c>
      <c r="C6759" s="198" t="s">
        <v>6751</v>
      </c>
      <c r="D6759" s="200">
        <v>3140.33</v>
      </c>
    </row>
    <row r="6760" spans="1:4" ht="13.5" x14ac:dyDescent="0.25">
      <c r="A6760" s="91">
        <v>93567</v>
      </c>
      <c r="B6760" s="198" t="s">
        <v>6744</v>
      </c>
      <c r="C6760" s="198" t="s">
        <v>6751</v>
      </c>
      <c r="D6760" s="200">
        <v>18652.14</v>
      </c>
    </row>
    <row r="6761" spans="1:4" ht="13.5" x14ac:dyDescent="0.25">
      <c r="A6761" s="91">
        <v>93568</v>
      </c>
      <c r="B6761" s="198" t="s">
        <v>6745</v>
      </c>
      <c r="C6761" s="198" t="s">
        <v>6751</v>
      </c>
      <c r="D6761" s="200">
        <v>25416.38</v>
      </c>
    </row>
    <row r="6762" spans="1:4" ht="13.5" x14ac:dyDescent="0.25">
      <c r="A6762" s="91">
        <v>93569</v>
      </c>
      <c r="B6762" s="198" t="s">
        <v>6752</v>
      </c>
      <c r="C6762" s="198" t="s">
        <v>6751</v>
      </c>
      <c r="D6762" s="200">
        <v>12115.06</v>
      </c>
    </row>
    <row r="6763" spans="1:4" ht="13.5" x14ac:dyDescent="0.25">
      <c r="A6763" s="91">
        <v>93570</v>
      </c>
      <c r="B6763" s="198" t="s">
        <v>6753</v>
      </c>
      <c r="C6763" s="198" t="s">
        <v>6751</v>
      </c>
      <c r="D6763" s="200">
        <v>17116.09</v>
      </c>
    </row>
    <row r="6764" spans="1:4" ht="13.5" x14ac:dyDescent="0.25">
      <c r="A6764" s="91">
        <v>93571</v>
      </c>
      <c r="B6764" s="198" t="s">
        <v>6754</v>
      </c>
      <c r="C6764" s="198" t="s">
        <v>6751</v>
      </c>
      <c r="D6764" s="200">
        <v>22558.25</v>
      </c>
    </row>
    <row r="6765" spans="1:4" ht="13.5" x14ac:dyDescent="0.25">
      <c r="A6765" s="91">
        <v>93572</v>
      </c>
      <c r="B6765" s="198" t="s">
        <v>6755</v>
      </c>
      <c r="C6765" s="198" t="s">
        <v>6751</v>
      </c>
      <c r="D6765" s="200">
        <v>6459.31</v>
      </c>
    </row>
    <row r="6766" spans="1:4" ht="13.5" x14ac:dyDescent="0.25">
      <c r="A6766" s="91">
        <v>94295</v>
      </c>
      <c r="B6766" s="198" t="s">
        <v>6746</v>
      </c>
      <c r="C6766" s="198" t="s">
        <v>6751</v>
      </c>
      <c r="D6766" s="200">
        <v>9644.6299999999992</v>
      </c>
    </row>
    <row r="6767" spans="1:4" ht="13.5" x14ac:dyDescent="0.25">
      <c r="A6767" s="91">
        <v>94296</v>
      </c>
      <c r="B6767" s="198" t="s">
        <v>6747</v>
      </c>
      <c r="C6767" s="198" t="s">
        <v>6751</v>
      </c>
      <c r="D6767" s="200">
        <v>3998.04</v>
      </c>
    </row>
    <row r="6768" spans="1:4" ht="13.5" x14ac:dyDescent="0.25">
      <c r="A6768" s="91">
        <v>95308</v>
      </c>
      <c r="B6768" s="198" t="s">
        <v>6756</v>
      </c>
      <c r="C6768" s="198" t="s">
        <v>672</v>
      </c>
      <c r="D6768" s="199">
        <v>0.12</v>
      </c>
    </row>
    <row r="6769" spans="1:4" ht="13.5" x14ac:dyDescent="0.25">
      <c r="A6769" s="91">
        <v>95309</v>
      </c>
      <c r="B6769" s="198" t="s">
        <v>6757</v>
      </c>
      <c r="C6769" s="198" t="s">
        <v>672</v>
      </c>
      <c r="D6769" s="199">
        <v>0.17</v>
      </c>
    </row>
    <row r="6770" spans="1:4" ht="13.5" x14ac:dyDescent="0.25">
      <c r="A6770" s="91">
        <v>95310</v>
      </c>
      <c r="B6770" s="198" t="s">
        <v>6758</v>
      </c>
      <c r="C6770" s="198" t="s">
        <v>672</v>
      </c>
      <c r="D6770" s="199">
        <v>0.11</v>
      </c>
    </row>
    <row r="6771" spans="1:4" ht="13.5" x14ac:dyDescent="0.25">
      <c r="A6771" s="91">
        <v>95311</v>
      </c>
      <c r="B6771" s="198" t="s">
        <v>6759</v>
      </c>
      <c r="C6771" s="198" t="s">
        <v>672</v>
      </c>
      <c r="D6771" s="199">
        <v>0.12</v>
      </c>
    </row>
    <row r="6772" spans="1:4" ht="13.5" x14ac:dyDescent="0.25">
      <c r="A6772" s="91">
        <v>95312</v>
      </c>
      <c r="B6772" s="198" t="s">
        <v>6760</v>
      </c>
      <c r="C6772" s="198" t="s">
        <v>672</v>
      </c>
      <c r="D6772" s="199">
        <v>0.15</v>
      </c>
    </row>
    <row r="6773" spans="1:4" ht="13.5" x14ac:dyDescent="0.25">
      <c r="A6773" s="91">
        <v>95313</v>
      </c>
      <c r="B6773" s="198" t="s">
        <v>6761</v>
      </c>
      <c r="C6773" s="198" t="s">
        <v>672</v>
      </c>
      <c r="D6773" s="199">
        <v>0.16</v>
      </c>
    </row>
    <row r="6774" spans="1:4" ht="13.5" x14ac:dyDescent="0.25">
      <c r="A6774" s="91">
        <v>95314</v>
      </c>
      <c r="B6774" s="198" t="s">
        <v>6762</v>
      </c>
      <c r="C6774" s="198" t="s">
        <v>672</v>
      </c>
      <c r="D6774" s="199">
        <v>0.17</v>
      </c>
    </row>
    <row r="6775" spans="1:4" ht="13.5" x14ac:dyDescent="0.25">
      <c r="A6775" s="91">
        <v>95315</v>
      </c>
      <c r="B6775" s="198" t="s">
        <v>6763</v>
      </c>
      <c r="C6775" s="198" t="s">
        <v>672</v>
      </c>
      <c r="D6775" s="199">
        <v>0.2</v>
      </c>
    </row>
    <row r="6776" spans="1:4" ht="13.5" x14ac:dyDescent="0.25">
      <c r="A6776" s="91">
        <v>95316</v>
      </c>
      <c r="B6776" s="198" t="s">
        <v>6764</v>
      </c>
      <c r="C6776" s="198" t="s">
        <v>672</v>
      </c>
      <c r="D6776" s="199">
        <v>0.39</v>
      </c>
    </row>
    <row r="6777" spans="1:4" ht="13.5" x14ac:dyDescent="0.25">
      <c r="A6777" s="91">
        <v>95317</v>
      </c>
      <c r="B6777" s="198" t="s">
        <v>6765</v>
      </c>
      <c r="C6777" s="198" t="s">
        <v>672</v>
      </c>
      <c r="D6777" s="199">
        <v>0.19</v>
      </c>
    </row>
    <row r="6778" spans="1:4" ht="13.5" x14ac:dyDescent="0.25">
      <c r="A6778" s="91">
        <v>95318</v>
      </c>
      <c r="B6778" s="198" t="s">
        <v>6766</v>
      </c>
      <c r="C6778" s="198" t="s">
        <v>672</v>
      </c>
      <c r="D6778" s="199">
        <v>0.15</v>
      </c>
    </row>
    <row r="6779" spans="1:4" ht="13.5" x14ac:dyDescent="0.25">
      <c r="A6779" s="91">
        <v>95319</v>
      </c>
      <c r="B6779" s="198" t="s">
        <v>6767</v>
      </c>
      <c r="C6779" s="198" t="s">
        <v>672</v>
      </c>
      <c r="D6779" s="199">
        <v>0.11</v>
      </c>
    </row>
    <row r="6780" spans="1:4" ht="13.5" x14ac:dyDescent="0.25">
      <c r="A6780" s="91">
        <v>95320</v>
      </c>
      <c r="B6780" s="198" t="s">
        <v>6768</v>
      </c>
      <c r="C6780" s="198" t="s">
        <v>672</v>
      </c>
      <c r="D6780" s="199">
        <v>0.13</v>
      </c>
    </row>
    <row r="6781" spans="1:4" ht="13.5" x14ac:dyDescent="0.25">
      <c r="A6781" s="91">
        <v>95321</v>
      </c>
      <c r="B6781" s="198" t="s">
        <v>6769</v>
      </c>
      <c r="C6781" s="198" t="s">
        <v>672</v>
      </c>
      <c r="D6781" s="199">
        <v>0.13</v>
      </c>
    </row>
    <row r="6782" spans="1:4" ht="13.5" x14ac:dyDescent="0.25">
      <c r="A6782" s="91">
        <v>95322</v>
      </c>
      <c r="B6782" s="198" t="s">
        <v>6770</v>
      </c>
      <c r="C6782" s="198" t="s">
        <v>672</v>
      </c>
      <c r="D6782" s="199">
        <v>0.05</v>
      </c>
    </row>
    <row r="6783" spans="1:4" ht="13.5" x14ac:dyDescent="0.25">
      <c r="A6783" s="91">
        <v>95323</v>
      </c>
      <c r="B6783" s="198" t="s">
        <v>6771</v>
      </c>
      <c r="C6783" s="198" t="s">
        <v>672</v>
      </c>
      <c r="D6783" s="199">
        <v>0.18</v>
      </c>
    </row>
    <row r="6784" spans="1:4" ht="13.5" x14ac:dyDescent="0.25">
      <c r="A6784" s="91">
        <v>95324</v>
      </c>
      <c r="B6784" s="198" t="s">
        <v>6772</v>
      </c>
      <c r="C6784" s="198" t="s">
        <v>672</v>
      </c>
      <c r="D6784" s="199">
        <v>0.22</v>
      </c>
    </row>
    <row r="6785" spans="1:4" ht="13.5" x14ac:dyDescent="0.25">
      <c r="A6785" s="91">
        <v>95325</v>
      </c>
      <c r="B6785" s="198" t="s">
        <v>6773</v>
      </c>
      <c r="C6785" s="198" t="s">
        <v>672</v>
      </c>
      <c r="D6785" s="199">
        <v>0.24</v>
      </c>
    </row>
    <row r="6786" spans="1:4" ht="13.5" x14ac:dyDescent="0.25">
      <c r="A6786" s="91">
        <v>95326</v>
      </c>
      <c r="B6786" s="198" t="s">
        <v>6774</v>
      </c>
      <c r="C6786" s="198" t="s">
        <v>672</v>
      </c>
      <c r="D6786" s="199">
        <v>0.05</v>
      </c>
    </row>
    <row r="6787" spans="1:4" ht="13.5" x14ac:dyDescent="0.25">
      <c r="A6787" s="91">
        <v>95328</v>
      </c>
      <c r="B6787" s="198" t="s">
        <v>6775</v>
      </c>
      <c r="C6787" s="198" t="s">
        <v>672</v>
      </c>
      <c r="D6787" s="199">
        <v>0.14000000000000001</v>
      </c>
    </row>
    <row r="6788" spans="1:4" ht="13.5" x14ac:dyDescent="0.25">
      <c r="A6788" s="91">
        <v>95329</v>
      </c>
      <c r="B6788" s="198" t="s">
        <v>6776</v>
      </c>
      <c r="C6788" s="198" t="s">
        <v>672</v>
      </c>
      <c r="D6788" s="199">
        <v>0.18</v>
      </c>
    </row>
    <row r="6789" spans="1:4" ht="13.5" x14ac:dyDescent="0.25">
      <c r="A6789" s="91">
        <v>95330</v>
      </c>
      <c r="B6789" s="198" t="s">
        <v>6777</v>
      </c>
      <c r="C6789" s="198" t="s">
        <v>672</v>
      </c>
      <c r="D6789" s="199">
        <v>0.17</v>
      </c>
    </row>
    <row r="6790" spans="1:4" ht="13.5" x14ac:dyDescent="0.25">
      <c r="A6790" s="91">
        <v>95331</v>
      </c>
      <c r="B6790" s="198" t="s">
        <v>6778</v>
      </c>
      <c r="C6790" s="198" t="s">
        <v>672</v>
      </c>
      <c r="D6790" s="199">
        <v>0.11</v>
      </c>
    </row>
    <row r="6791" spans="1:4" ht="13.5" x14ac:dyDescent="0.25">
      <c r="A6791" s="91">
        <v>95332</v>
      </c>
      <c r="B6791" s="198" t="s">
        <v>6779</v>
      </c>
      <c r="C6791" s="198" t="s">
        <v>672</v>
      </c>
      <c r="D6791" s="199">
        <v>0.56000000000000005</v>
      </c>
    </row>
    <row r="6792" spans="1:4" ht="13.5" x14ac:dyDescent="0.25">
      <c r="A6792" s="91">
        <v>95333</v>
      </c>
      <c r="B6792" s="198" t="s">
        <v>6780</v>
      </c>
      <c r="C6792" s="198" t="s">
        <v>672</v>
      </c>
      <c r="D6792" s="199">
        <v>0.56999999999999995</v>
      </c>
    </row>
    <row r="6793" spans="1:4" ht="13.5" x14ac:dyDescent="0.25">
      <c r="A6793" s="91">
        <v>95334</v>
      </c>
      <c r="B6793" s="198" t="s">
        <v>6781</v>
      </c>
      <c r="C6793" s="198" t="s">
        <v>672</v>
      </c>
      <c r="D6793" s="199">
        <v>0.59</v>
      </c>
    </row>
    <row r="6794" spans="1:4" ht="13.5" x14ac:dyDescent="0.25">
      <c r="A6794" s="91">
        <v>95335</v>
      </c>
      <c r="B6794" s="198" t="s">
        <v>6782</v>
      </c>
      <c r="C6794" s="198" t="s">
        <v>672</v>
      </c>
      <c r="D6794" s="199">
        <v>0.27</v>
      </c>
    </row>
    <row r="6795" spans="1:4" ht="13.5" x14ac:dyDescent="0.25">
      <c r="A6795" s="91">
        <v>95337</v>
      </c>
      <c r="B6795" s="198" t="s">
        <v>6783</v>
      </c>
      <c r="C6795" s="198" t="s">
        <v>672</v>
      </c>
      <c r="D6795" s="199">
        <v>0.17</v>
      </c>
    </row>
    <row r="6796" spans="1:4" ht="13.5" x14ac:dyDescent="0.25">
      <c r="A6796" s="91">
        <v>95338</v>
      </c>
      <c r="B6796" s="198" t="s">
        <v>6784</v>
      </c>
      <c r="C6796" s="198" t="s">
        <v>672</v>
      </c>
      <c r="D6796" s="199">
        <v>0.33</v>
      </c>
    </row>
    <row r="6797" spans="1:4" ht="13.5" x14ac:dyDescent="0.25">
      <c r="A6797" s="91">
        <v>95339</v>
      </c>
      <c r="B6797" s="198" t="s">
        <v>6785</v>
      </c>
      <c r="C6797" s="198" t="s">
        <v>672</v>
      </c>
      <c r="D6797" s="199">
        <v>0.17</v>
      </c>
    </row>
    <row r="6798" spans="1:4" ht="13.5" x14ac:dyDescent="0.25">
      <c r="A6798" s="91">
        <v>95340</v>
      </c>
      <c r="B6798" s="198" t="s">
        <v>6786</v>
      </c>
      <c r="C6798" s="198" t="s">
        <v>672</v>
      </c>
      <c r="D6798" s="199">
        <v>0.22</v>
      </c>
    </row>
    <row r="6799" spans="1:4" ht="13.5" x14ac:dyDescent="0.25">
      <c r="A6799" s="91">
        <v>95341</v>
      </c>
      <c r="B6799" s="198" t="s">
        <v>6787</v>
      </c>
      <c r="C6799" s="198" t="s">
        <v>672</v>
      </c>
      <c r="D6799" s="199">
        <v>0.27</v>
      </c>
    </row>
    <row r="6800" spans="1:4" ht="13.5" x14ac:dyDescent="0.25">
      <c r="A6800" s="91">
        <v>95342</v>
      </c>
      <c r="B6800" s="198" t="s">
        <v>6788</v>
      </c>
      <c r="C6800" s="198" t="s">
        <v>672</v>
      </c>
      <c r="D6800" s="199">
        <v>0.14000000000000001</v>
      </c>
    </row>
    <row r="6801" spans="1:4" ht="13.5" x14ac:dyDescent="0.25">
      <c r="A6801" s="91">
        <v>95343</v>
      </c>
      <c r="B6801" s="198" t="s">
        <v>6789</v>
      </c>
      <c r="C6801" s="198" t="s">
        <v>672</v>
      </c>
      <c r="D6801" s="199">
        <v>0.26</v>
      </c>
    </row>
    <row r="6802" spans="1:4" ht="13.5" x14ac:dyDescent="0.25">
      <c r="A6802" s="91">
        <v>95344</v>
      </c>
      <c r="B6802" s="198" t="s">
        <v>6790</v>
      </c>
      <c r="C6802" s="198" t="s">
        <v>672</v>
      </c>
      <c r="D6802" s="199">
        <v>0.16</v>
      </c>
    </row>
    <row r="6803" spans="1:4" ht="13.5" x14ac:dyDescent="0.25">
      <c r="A6803" s="91">
        <v>95345</v>
      </c>
      <c r="B6803" s="198" t="s">
        <v>6791</v>
      </c>
      <c r="C6803" s="198" t="s">
        <v>672</v>
      </c>
      <c r="D6803" s="199">
        <v>0.54</v>
      </c>
    </row>
    <row r="6804" spans="1:4" ht="13.5" x14ac:dyDescent="0.25">
      <c r="A6804" s="91">
        <v>95346</v>
      </c>
      <c r="B6804" s="198" t="s">
        <v>6792</v>
      </c>
      <c r="C6804" s="198" t="s">
        <v>672</v>
      </c>
      <c r="D6804" s="199">
        <v>0.06</v>
      </c>
    </row>
    <row r="6805" spans="1:4" ht="13.5" x14ac:dyDescent="0.25">
      <c r="A6805" s="91">
        <v>95347</v>
      </c>
      <c r="B6805" s="198" t="s">
        <v>6793</v>
      </c>
      <c r="C6805" s="198" t="s">
        <v>672</v>
      </c>
      <c r="D6805" s="199">
        <v>0.06</v>
      </c>
    </row>
    <row r="6806" spans="1:4" ht="13.5" x14ac:dyDescent="0.25">
      <c r="A6806" s="91">
        <v>95348</v>
      </c>
      <c r="B6806" s="198" t="s">
        <v>6794</v>
      </c>
      <c r="C6806" s="198" t="s">
        <v>672</v>
      </c>
      <c r="D6806" s="199">
        <v>0.08</v>
      </c>
    </row>
    <row r="6807" spans="1:4" ht="13.5" x14ac:dyDescent="0.25">
      <c r="A6807" s="91">
        <v>95349</v>
      </c>
      <c r="B6807" s="198" t="s">
        <v>6795</v>
      </c>
      <c r="C6807" s="198" t="s">
        <v>672</v>
      </c>
      <c r="D6807" s="199">
        <v>7.0000000000000007E-2</v>
      </c>
    </row>
    <row r="6808" spans="1:4" ht="13.5" x14ac:dyDescent="0.25">
      <c r="A6808" s="91">
        <v>95350</v>
      </c>
      <c r="B6808" s="198" t="s">
        <v>6796</v>
      </c>
      <c r="C6808" s="198" t="s">
        <v>672</v>
      </c>
      <c r="D6808" s="199">
        <v>7.0000000000000007E-2</v>
      </c>
    </row>
    <row r="6809" spans="1:4" ht="13.5" x14ac:dyDescent="0.25">
      <c r="A6809" s="91">
        <v>95351</v>
      </c>
      <c r="B6809" s="198" t="s">
        <v>6797</v>
      </c>
      <c r="C6809" s="198" t="s">
        <v>672</v>
      </c>
      <c r="D6809" s="199">
        <v>0.24</v>
      </c>
    </row>
    <row r="6810" spans="1:4" ht="13.5" x14ac:dyDescent="0.25">
      <c r="A6810" s="91">
        <v>95352</v>
      </c>
      <c r="B6810" s="198" t="s">
        <v>6798</v>
      </c>
      <c r="C6810" s="198" t="s">
        <v>672</v>
      </c>
      <c r="D6810" s="199">
        <v>0.06</v>
      </c>
    </row>
    <row r="6811" spans="1:4" ht="13.5" x14ac:dyDescent="0.25">
      <c r="A6811" s="91">
        <v>95354</v>
      </c>
      <c r="B6811" s="198" t="s">
        <v>6799</v>
      </c>
      <c r="C6811" s="198" t="s">
        <v>672</v>
      </c>
      <c r="D6811" s="199">
        <v>0.09</v>
      </c>
    </row>
    <row r="6812" spans="1:4" ht="13.5" x14ac:dyDescent="0.25">
      <c r="A6812" s="91">
        <v>95355</v>
      </c>
      <c r="B6812" s="198" t="s">
        <v>6800</v>
      </c>
      <c r="C6812" s="198" t="s">
        <v>672</v>
      </c>
      <c r="D6812" s="199">
        <v>0.1</v>
      </c>
    </row>
    <row r="6813" spans="1:4" ht="13.5" x14ac:dyDescent="0.25">
      <c r="A6813" s="91">
        <v>95356</v>
      </c>
      <c r="B6813" s="198" t="s">
        <v>6801</v>
      </c>
      <c r="C6813" s="198" t="s">
        <v>672</v>
      </c>
      <c r="D6813" s="199">
        <v>0.11</v>
      </c>
    </row>
    <row r="6814" spans="1:4" ht="13.5" x14ac:dyDescent="0.25">
      <c r="A6814" s="91">
        <v>95357</v>
      </c>
      <c r="B6814" s="198" t="s">
        <v>6802</v>
      </c>
      <c r="C6814" s="198" t="s">
        <v>672</v>
      </c>
      <c r="D6814" s="199">
        <v>0.17</v>
      </c>
    </row>
    <row r="6815" spans="1:4" ht="13.5" x14ac:dyDescent="0.25">
      <c r="A6815" s="91">
        <v>95358</v>
      </c>
      <c r="B6815" s="198" t="s">
        <v>6803</v>
      </c>
      <c r="C6815" s="198" t="s">
        <v>672</v>
      </c>
      <c r="D6815" s="199">
        <v>0.23</v>
      </c>
    </row>
    <row r="6816" spans="1:4" ht="13.5" x14ac:dyDescent="0.25">
      <c r="A6816" s="91">
        <v>95359</v>
      </c>
      <c r="B6816" s="198" t="s">
        <v>6804</v>
      </c>
      <c r="C6816" s="198" t="s">
        <v>672</v>
      </c>
      <c r="D6816" s="199">
        <v>0.57999999999999996</v>
      </c>
    </row>
    <row r="6817" spans="1:4" ht="13.5" x14ac:dyDescent="0.25">
      <c r="A6817" s="91">
        <v>95360</v>
      </c>
      <c r="B6817" s="198" t="s">
        <v>6805</v>
      </c>
      <c r="C6817" s="198" t="s">
        <v>672</v>
      </c>
      <c r="D6817" s="199">
        <v>0.17</v>
      </c>
    </row>
    <row r="6818" spans="1:4" ht="13.5" x14ac:dyDescent="0.25">
      <c r="A6818" s="91">
        <v>95361</v>
      </c>
      <c r="B6818" s="198" t="s">
        <v>6806</v>
      </c>
      <c r="C6818" s="198" t="s">
        <v>672</v>
      </c>
      <c r="D6818" s="199">
        <v>0.1</v>
      </c>
    </row>
    <row r="6819" spans="1:4" ht="13.5" x14ac:dyDescent="0.25">
      <c r="A6819" s="91">
        <v>95362</v>
      </c>
      <c r="B6819" s="198" t="s">
        <v>6807</v>
      </c>
      <c r="C6819" s="198" t="s">
        <v>672</v>
      </c>
      <c r="D6819" s="199">
        <v>0.12</v>
      </c>
    </row>
    <row r="6820" spans="1:4" ht="13.5" x14ac:dyDescent="0.25">
      <c r="A6820" s="91">
        <v>95363</v>
      </c>
      <c r="B6820" s="198" t="s">
        <v>6808</v>
      </c>
      <c r="C6820" s="198" t="s">
        <v>672</v>
      </c>
      <c r="D6820" s="199">
        <v>0.14000000000000001</v>
      </c>
    </row>
    <row r="6821" spans="1:4" ht="13.5" x14ac:dyDescent="0.25">
      <c r="A6821" s="91">
        <v>95364</v>
      </c>
      <c r="B6821" s="198" t="s">
        <v>6809</v>
      </c>
      <c r="C6821" s="198" t="s">
        <v>672</v>
      </c>
      <c r="D6821" s="199">
        <v>0.12</v>
      </c>
    </row>
    <row r="6822" spans="1:4" ht="13.5" x14ac:dyDescent="0.25">
      <c r="A6822" s="91">
        <v>95365</v>
      </c>
      <c r="B6822" s="198" t="s">
        <v>6810</v>
      </c>
      <c r="C6822" s="198" t="s">
        <v>672</v>
      </c>
      <c r="D6822" s="199">
        <v>0.12</v>
      </c>
    </row>
    <row r="6823" spans="1:4" ht="13.5" x14ac:dyDescent="0.25">
      <c r="A6823" s="91">
        <v>95366</v>
      </c>
      <c r="B6823" s="198" t="s">
        <v>6811</v>
      </c>
      <c r="C6823" s="198" t="s">
        <v>672</v>
      </c>
      <c r="D6823" s="199">
        <v>0.1</v>
      </c>
    </row>
    <row r="6824" spans="1:4" ht="13.5" x14ac:dyDescent="0.25">
      <c r="A6824" s="91">
        <v>95367</v>
      </c>
      <c r="B6824" s="198" t="s">
        <v>6812</v>
      </c>
      <c r="C6824" s="198" t="s">
        <v>672</v>
      </c>
      <c r="D6824" s="199">
        <v>0.1</v>
      </c>
    </row>
    <row r="6825" spans="1:4" ht="13.5" x14ac:dyDescent="0.25">
      <c r="A6825" s="91">
        <v>95368</v>
      </c>
      <c r="B6825" s="198" t="s">
        <v>6813</v>
      </c>
      <c r="C6825" s="198" t="s">
        <v>672</v>
      </c>
      <c r="D6825" s="199">
        <v>0.16</v>
      </c>
    </row>
    <row r="6826" spans="1:4" ht="13.5" x14ac:dyDescent="0.25">
      <c r="A6826" s="91">
        <v>95369</v>
      </c>
      <c r="B6826" s="198" t="s">
        <v>6814</v>
      </c>
      <c r="C6826" s="198" t="s">
        <v>672</v>
      </c>
      <c r="D6826" s="199">
        <v>0.11</v>
      </c>
    </row>
    <row r="6827" spans="1:4" ht="13.5" x14ac:dyDescent="0.25">
      <c r="A6827" s="91">
        <v>95370</v>
      </c>
      <c r="B6827" s="198" t="s">
        <v>6815</v>
      </c>
      <c r="C6827" s="198" t="s">
        <v>672</v>
      </c>
      <c r="D6827" s="199">
        <v>0.22</v>
      </c>
    </row>
    <row r="6828" spans="1:4" ht="13.5" x14ac:dyDescent="0.25">
      <c r="A6828" s="91">
        <v>95371</v>
      </c>
      <c r="B6828" s="198" t="s">
        <v>6816</v>
      </c>
      <c r="C6828" s="198" t="s">
        <v>672</v>
      </c>
      <c r="D6828" s="199">
        <v>0.32</v>
      </c>
    </row>
    <row r="6829" spans="1:4" ht="13.5" x14ac:dyDescent="0.25">
      <c r="A6829" s="91">
        <v>95372</v>
      </c>
      <c r="B6829" s="198" t="s">
        <v>6817</v>
      </c>
      <c r="C6829" s="198" t="s">
        <v>672</v>
      </c>
      <c r="D6829" s="199">
        <v>0.22</v>
      </c>
    </row>
    <row r="6830" spans="1:4" ht="13.5" x14ac:dyDescent="0.25">
      <c r="A6830" s="91">
        <v>95373</v>
      </c>
      <c r="B6830" s="198" t="s">
        <v>6818</v>
      </c>
      <c r="C6830" s="198" t="s">
        <v>672</v>
      </c>
      <c r="D6830" s="199">
        <v>0.23</v>
      </c>
    </row>
    <row r="6831" spans="1:4" ht="13.5" x14ac:dyDescent="0.25">
      <c r="A6831" s="91">
        <v>95374</v>
      </c>
      <c r="B6831" s="198" t="s">
        <v>6819</v>
      </c>
      <c r="C6831" s="198" t="s">
        <v>672</v>
      </c>
      <c r="D6831" s="199">
        <v>0.24</v>
      </c>
    </row>
    <row r="6832" spans="1:4" ht="13.5" x14ac:dyDescent="0.25">
      <c r="A6832" s="91">
        <v>95375</v>
      </c>
      <c r="B6832" s="198" t="s">
        <v>6820</v>
      </c>
      <c r="C6832" s="198" t="s">
        <v>672</v>
      </c>
      <c r="D6832" s="199">
        <v>0.23</v>
      </c>
    </row>
    <row r="6833" spans="1:4" ht="13.5" x14ac:dyDescent="0.25">
      <c r="A6833" s="91">
        <v>95376</v>
      </c>
      <c r="B6833" s="198" t="s">
        <v>6821</v>
      </c>
      <c r="C6833" s="198" t="s">
        <v>672</v>
      </c>
      <c r="D6833" s="199">
        <v>0.05</v>
      </c>
    </row>
    <row r="6834" spans="1:4" ht="13.5" x14ac:dyDescent="0.25">
      <c r="A6834" s="91">
        <v>95377</v>
      </c>
      <c r="B6834" s="198" t="s">
        <v>6822</v>
      </c>
      <c r="C6834" s="198" t="s">
        <v>672</v>
      </c>
      <c r="D6834" s="199">
        <v>0.17</v>
      </c>
    </row>
    <row r="6835" spans="1:4" ht="13.5" x14ac:dyDescent="0.25">
      <c r="A6835" s="91">
        <v>95378</v>
      </c>
      <c r="B6835" s="198" t="s">
        <v>6823</v>
      </c>
      <c r="C6835" s="198" t="s">
        <v>672</v>
      </c>
      <c r="D6835" s="199">
        <v>0.22</v>
      </c>
    </row>
    <row r="6836" spans="1:4" ht="13.5" x14ac:dyDescent="0.25">
      <c r="A6836" s="91">
        <v>95379</v>
      </c>
      <c r="B6836" s="198" t="s">
        <v>6824</v>
      </c>
      <c r="C6836" s="198" t="s">
        <v>672</v>
      </c>
      <c r="D6836" s="199">
        <v>0.17</v>
      </c>
    </row>
    <row r="6837" spans="1:4" ht="13.5" x14ac:dyDescent="0.25">
      <c r="A6837" s="91">
        <v>95380</v>
      </c>
      <c r="B6837" s="198" t="s">
        <v>6825</v>
      </c>
      <c r="C6837" s="198" t="s">
        <v>672</v>
      </c>
      <c r="D6837" s="199">
        <v>0.14000000000000001</v>
      </c>
    </row>
    <row r="6838" spans="1:4" ht="13.5" x14ac:dyDescent="0.25">
      <c r="A6838" s="91">
        <v>95382</v>
      </c>
      <c r="B6838" s="198" t="s">
        <v>6826</v>
      </c>
      <c r="C6838" s="198" t="s">
        <v>672</v>
      </c>
      <c r="D6838" s="199">
        <v>0.21</v>
      </c>
    </row>
    <row r="6839" spans="1:4" ht="13.5" x14ac:dyDescent="0.25">
      <c r="A6839" s="91">
        <v>95383</v>
      </c>
      <c r="B6839" s="198" t="s">
        <v>6827</v>
      </c>
      <c r="C6839" s="198" t="s">
        <v>672</v>
      </c>
      <c r="D6839" s="199">
        <v>0.19</v>
      </c>
    </row>
    <row r="6840" spans="1:4" ht="13.5" x14ac:dyDescent="0.25">
      <c r="A6840" s="91">
        <v>95384</v>
      </c>
      <c r="B6840" s="198" t="s">
        <v>6828</v>
      </c>
      <c r="C6840" s="198" t="s">
        <v>672</v>
      </c>
      <c r="D6840" s="199">
        <v>0.18</v>
      </c>
    </row>
    <row r="6841" spans="1:4" ht="13.5" x14ac:dyDescent="0.25">
      <c r="A6841" s="91">
        <v>95385</v>
      </c>
      <c r="B6841" s="198" t="s">
        <v>6829</v>
      </c>
      <c r="C6841" s="198" t="s">
        <v>672</v>
      </c>
      <c r="D6841" s="199">
        <v>0.16</v>
      </c>
    </row>
    <row r="6842" spans="1:4" ht="13.5" x14ac:dyDescent="0.25">
      <c r="A6842" s="91">
        <v>95386</v>
      </c>
      <c r="B6842" s="198" t="s">
        <v>6830</v>
      </c>
      <c r="C6842" s="198" t="s">
        <v>672</v>
      </c>
      <c r="D6842" s="199">
        <v>0.18</v>
      </c>
    </row>
    <row r="6843" spans="1:4" ht="13.5" x14ac:dyDescent="0.25">
      <c r="A6843" s="91">
        <v>95387</v>
      </c>
      <c r="B6843" s="198" t="s">
        <v>6831</v>
      </c>
      <c r="C6843" s="198" t="s">
        <v>672</v>
      </c>
      <c r="D6843" s="199">
        <v>0.26</v>
      </c>
    </row>
    <row r="6844" spans="1:4" ht="13.5" x14ac:dyDescent="0.25">
      <c r="A6844" s="91">
        <v>95388</v>
      </c>
      <c r="B6844" s="198" t="s">
        <v>6832</v>
      </c>
      <c r="C6844" s="198" t="s">
        <v>672</v>
      </c>
      <c r="D6844" s="199">
        <v>7.0000000000000007E-2</v>
      </c>
    </row>
    <row r="6845" spans="1:4" ht="13.5" x14ac:dyDescent="0.25">
      <c r="A6845" s="91">
        <v>95389</v>
      </c>
      <c r="B6845" s="198" t="s">
        <v>6833</v>
      </c>
      <c r="C6845" s="198" t="s">
        <v>672</v>
      </c>
      <c r="D6845" s="199">
        <v>0.09</v>
      </c>
    </row>
    <row r="6846" spans="1:4" ht="13.5" x14ac:dyDescent="0.25">
      <c r="A6846" s="91">
        <v>95390</v>
      </c>
      <c r="B6846" s="198" t="s">
        <v>6834</v>
      </c>
      <c r="C6846" s="198" t="s">
        <v>672</v>
      </c>
      <c r="D6846" s="199">
        <v>7.0000000000000007E-2</v>
      </c>
    </row>
    <row r="6847" spans="1:4" ht="13.5" x14ac:dyDescent="0.25">
      <c r="A6847" s="91">
        <v>95391</v>
      </c>
      <c r="B6847" s="198" t="s">
        <v>6835</v>
      </c>
      <c r="C6847" s="198" t="s">
        <v>672</v>
      </c>
      <c r="D6847" s="199">
        <v>0.1</v>
      </c>
    </row>
    <row r="6848" spans="1:4" ht="13.5" x14ac:dyDescent="0.25">
      <c r="A6848" s="91">
        <v>95392</v>
      </c>
      <c r="B6848" s="198" t="s">
        <v>6836</v>
      </c>
      <c r="C6848" s="198" t="s">
        <v>672</v>
      </c>
      <c r="D6848" s="199">
        <v>7.0000000000000007E-2</v>
      </c>
    </row>
    <row r="6849" spans="1:4" ht="13.5" x14ac:dyDescent="0.25">
      <c r="A6849" s="91">
        <v>95393</v>
      </c>
      <c r="B6849" s="198" t="s">
        <v>6837</v>
      </c>
      <c r="C6849" s="198" t="s">
        <v>672</v>
      </c>
      <c r="D6849" s="199">
        <v>0.27</v>
      </c>
    </row>
    <row r="6850" spans="1:4" ht="13.5" x14ac:dyDescent="0.25">
      <c r="A6850" s="91">
        <v>95394</v>
      </c>
      <c r="B6850" s="198" t="s">
        <v>6838</v>
      </c>
      <c r="C6850" s="198" t="s">
        <v>672</v>
      </c>
      <c r="D6850" s="199">
        <v>0.39</v>
      </c>
    </row>
    <row r="6851" spans="1:4" ht="13.5" x14ac:dyDescent="0.25">
      <c r="A6851" s="91">
        <v>95395</v>
      </c>
      <c r="B6851" s="198" t="s">
        <v>6839</v>
      </c>
      <c r="C6851" s="198" t="s">
        <v>672</v>
      </c>
      <c r="D6851" s="199">
        <v>0.56000000000000005</v>
      </c>
    </row>
    <row r="6852" spans="1:4" ht="13.5" x14ac:dyDescent="0.25">
      <c r="A6852" s="91">
        <v>95396</v>
      </c>
      <c r="B6852" s="198" t="s">
        <v>6840</v>
      </c>
      <c r="C6852" s="198" t="s">
        <v>672</v>
      </c>
      <c r="D6852" s="199">
        <v>0.74</v>
      </c>
    </row>
    <row r="6853" spans="1:4" ht="13.5" x14ac:dyDescent="0.25">
      <c r="A6853" s="91">
        <v>95397</v>
      </c>
      <c r="B6853" s="198" t="s">
        <v>6841</v>
      </c>
      <c r="C6853" s="198" t="s">
        <v>672</v>
      </c>
      <c r="D6853" s="199">
        <v>0.09</v>
      </c>
    </row>
    <row r="6854" spans="1:4" ht="13.5" x14ac:dyDescent="0.25">
      <c r="A6854" s="91">
        <v>95398</v>
      </c>
      <c r="B6854" s="198" t="s">
        <v>6842</v>
      </c>
      <c r="C6854" s="198" t="s">
        <v>672</v>
      </c>
      <c r="D6854" s="199">
        <v>0.05</v>
      </c>
    </row>
    <row r="6855" spans="1:4" ht="13.5" x14ac:dyDescent="0.25">
      <c r="A6855" s="91">
        <v>95399</v>
      </c>
      <c r="B6855" s="198" t="s">
        <v>6843</v>
      </c>
      <c r="C6855" s="198" t="s">
        <v>672</v>
      </c>
      <c r="D6855" s="199">
        <v>0.06</v>
      </c>
    </row>
    <row r="6856" spans="1:4" ht="13.5" x14ac:dyDescent="0.25">
      <c r="A6856" s="91">
        <v>95400</v>
      </c>
      <c r="B6856" s="198" t="s">
        <v>6844</v>
      </c>
      <c r="C6856" s="198" t="s">
        <v>672</v>
      </c>
      <c r="D6856" s="199">
        <v>0.08</v>
      </c>
    </row>
    <row r="6857" spans="1:4" ht="13.5" x14ac:dyDescent="0.25">
      <c r="A6857" s="91">
        <v>95401</v>
      </c>
      <c r="B6857" s="198" t="s">
        <v>6845</v>
      </c>
      <c r="C6857" s="198" t="s">
        <v>672</v>
      </c>
      <c r="D6857" s="199">
        <v>0.52</v>
      </c>
    </row>
    <row r="6858" spans="1:4" ht="13.5" x14ac:dyDescent="0.25">
      <c r="A6858" s="91">
        <v>95402</v>
      </c>
      <c r="B6858" s="198" t="s">
        <v>6846</v>
      </c>
      <c r="C6858" s="198" t="s">
        <v>672</v>
      </c>
      <c r="D6858" s="199">
        <v>0.95</v>
      </c>
    </row>
    <row r="6859" spans="1:4" ht="13.5" x14ac:dyDescent="0.25">
      <c r="A6859" s="91">
        <v>95403</v>
      </c>
      <c r="B6859" s="198" t="s">
        <v>6847</v>
      </c>
      <c r="C6859" s="198" t="s">
        <v>672</v>
      </c>
      <c r="D6859" s="199">
        <v>1.0900000000000001</v>
      </c>
    </row>
    <row r="6860" spans="1:4" ht="13.5" x14ac:dyDescent="0.25">
      <c r="A6860" s="91">
        <v>95404</v>
      </c>
      <c r="B6860" s="198" t="s">
        <v>6848</v>
      </c>
      <c r="C6860" s="198" t="s">
        <v>672</v>
      </c>
      <c r="D6860" s="199">
        <v>1.49</v>
      </c>
    </row>
    <row r="6861" spans="1:4" ht="13.5" x14ac:dyDescent="0.25">
      <c r="A6861" s="91">
        <v>95405</v>
      </c>
      <c r="B6861" s="198" t="s">
        <v>6849</v>
      </c>
      <c r="C6861" s="198" t="s">
        <v>672</v>
      </c>
      <c r="D6861" s="199">
        <v>0.79</v>
      </c>
    </row>
    <row r="6862" spans="1:4" ht="13.5" x14ac:dyDescent="0.25">
      <c r="A6862" s="91">
        <v>95406</v>
      </c>
      <c r="B6862" s="198" t="s">
        <v>6850</v>
      </c>
      <c r="C6862" s="198" t="s">
        <v>672</v>
      </c>
      <c r="D6862" s="199">
        <v>0.12</v>
      </c>
    </row>
    <row r="6863" spans="1:4" ht="13.5" x14ac:dyDescent="0.25">
      <c r="A6863" s="91">
        <v>95407</v>
      </c>
      <c r="B6863" s="198" t="s">
        <v>6851</v>
      </c>
      <c r="C6863" s="198" t="s">
        <v>672</v>
      </c>
      <c r="D6863" s="199">
        <v>2.1800000000000002</v>
      </c>
    </row>
    <row r="6864" spans="1:4" ht="13.5" x14ac:dyDescent="0.25">
      <c r="A6864" s="91">
        <v>95408</v>
      </c>
      <c r="B6864" s="198" t="s">
        <v>6852</v>
      </c>
      <c r="C6864" s="198" t="s">
        <v>6751</v>
      </c>
      <c r="D6864" s="199">
        <v>8.89</v>
      </c>
    </row>
    <row r="6865" spans="1:4" ht="13.5" x14ac:dyDescent="0.25">
      <c r="A6865" s="91">
        <v>95409</v>
      </c>
      <c r="B6865" s="198" t="s">
        <v>6853</v>
      </c>
      <c r="C6865" s="198" t="s">
        <v>6751</v>
      </c>
      <c r="D6865" s="199">
        <v>13.74</v>
      </c>
    </row>
    <row r="6866" spans="1:4" ht="13.5" x14ac:dyDescent="0.25">
      <c r="A6866" s="91">
        <v>95410</v>
      </c>
      <c r="B6866" s="198" t="s">
        <v>6854</v>
      </c>
      <c r="C6866" s="198" t="s">
        <v>6751</v>
      </c>
      <c r="D6866" s="199">
        <v>8.57</v>
      </c>
    </row>
    <row r="6867" spans="1:4" ht="13.5" x14ac:dyDescent="0.25">
      <c r="A6867" s="91">
        <v>95411</v>
      </c>
      <c r="B6867" s="198" t="s">
        <v>6855</v>
      </c>
      <c r="C6867" s="198" t="s">
        <v>6751</v>
      </c>
      <c r="D6867" s="199">
        <v>12.09</v>
      </c>
    </row>
    <row r="6868" spans="1:4" ht="13.5" x14ac:dyDescent="0.25">
      <c r="A6868" s="91">
        <v>95412</v>
      </c>
      <c r="B6868" s="198" t="s">
        <v>6856</v>
      </c>
      <c r="C6868" s="198" t="s">
        <v>6751</v>
      </c>
      <c r="D6868" s="199">
        <v>13.32</v>
      </c>
    </row>
    <row r="6869" spans="1:4" ht="13.5" x14ac:dyDescent="0.25">
      <c r="A6869" s="91">
        <v>95413</v>
      </c>
      <c r="B6869" s="198" t="s">
        <v>6857</v>
      </c>
      <c r="C6869" s="198" t="s">
        <v>6751</v>
      </c>
      <c r="D6869" s="199">
        <v>10.51</v>
      </c>
    </row>
    <row r="6870" spans="1:4" ht="13.5" x14ac:dyDescent="0.25">
      <c r="A6870" s="91">
        <v>95414</v>
      </c>
      <c r="B6870" s="198" t="s">
        <v>6858</v>
      </c>
      <c r="C6870" s="198" t="s">
        <v>6751</v>
      </c>
      <c r="D6870" s="199">
        <v>37.06</v>
      </c>
    </row>
    <row r="6871" spans="1:4" ht="13.5" x14ac:dyDescent="0.25">
      <c r="A6871" s="91">
        <v>95415</v>
      </c>
      <c r="B6871" s="198" t="s">
        <v>6859</v>
      </c>
      <c r="C6871" s="198" t="s">
        <v>6751</v>
      </c>
      <c r="D6871" s="199">
        <v>130.12</v>
      </c>
    </row>
    <row r="6872" spans="1:4" ht="13.5" x14ac:dyDescent="0.25">
      <c r="A6872" s="91">
        <v>95416</v>
      </c>
      <c r="B6872" s="198" t="s">
        <v>6860</v>
      </c>
      <c r="C6872" s="198" t="s">
        <v>6751</v>
      </c>
      <c r="D6872" s="199">
        <v>8.1199999999999992</v>
      </c>
    </row>
    <row r="6873" spans="1:4" ht="13.5" x14ac:dyDescent="0.25">
      <c r="A6873" s="91">
        <v>95417</v>
      </c>
      <c r="B6873" s="198" t="s">
        <v>6861</v>
      </c>
      <c r="C6873" s="198" t="s">
        <v>6751</v>
      </c>
      <c r="D6873" s="199">
        <v>148.1</v>
      </c>
    </row>
    <row r="6874" spans="1:4" ht="13.5" x14ac:dyDescent="0.25">
      <c r="A6874" s="91">
        <v>95418</v>
      </c>
      <c r="B6874" s="198" t="s">
        <v>6862</v>
      </c>
      <c r="C6874" s="198" t="s">
        <v>6751</v>
      </c>
      <c r="D6874" s="199">
        <v>202.45</v>
      </c>
    </row>
    <row r="6875" spans="1:4" ht="13.5" x14ac:dyDescent="0.25">
      <c r="A6875" s="91">
        <v>95419</v>
      </c>
      <c r="B6875" s="198" t="s">
        <v>6863</v>
      </c>
      <c r="C6875" s="198" t="s">
        <v>6751</v>
      </c>
      <c r="D6875" s="199">
        <v>54.46</v>
      </c>
    </row>
    <row r="6876" spans="1:4" ht="13.5" x14ac:dyDescent="0.25">
      <c r="A6876" s="91">
        <v>95420</v>
      </c>
      <c r="B6876" s="198" t="s">
        <v>6864</v>
      </c>
      <c r="C6876" s="198" t="s">
        <v>6751</v>
      </c>
      <c r="D6876" s="199">
        <v>77.36</v>
      </c>
    </row>
    <row r="6877" spans="1:4" ht="13.5" x14ac:dyDescent="0.25">
      <c r="A6877" s="91">
        <v>95421</v>
      </c>
      <c r="B6877" s="198" t="s">
        <v>6865</v>
      </c>
      <c r="C6877" s="198" t="s">
        <v>6751</v>
      </c>
      <c r="D6877" s="199">
        <v>102.28</v>
      </c>
    </row>
    <row r="6878" spans="1:4" ht="13.5" x14ac:dyDescent="0.25">
      <c r="A6878" s="91">
        <v>95422</v>
      </c>
      <c r="B6878" s="198" t="s">
        <v>6866</v>
      </c>
      <c r="C6878" s="198" t="s">
        <v>6751</v>
      </c>
      <c r="D6878" s="199">
        <v>70.540000000000006</v>
      </c>
    </row>
    <row r="6879" spans="1:4" ht="13.5" x14ac:dyDescent="0.25">
      <c r="A6879" s="91">
        <v>95423</v>
      </c>
      <c r="B6879" s="198" t="s">
        <v>6867</v>
      </c>
      <c r="C6879" s="198" t="s">
        <v>6751</v>
      </c>
      <c r="D6879" s="199">
        <v>107.07</v>
      </c>
    </row>
    <row r="6880" spans="1:4" ht="13.5" x14ac:dyDescent="0.25">
      <c r="A6880" s="91">
        <v>95424</v>
      </c>
      <c r="B6880" s="198" t="s">
        <v>6868</v>
      </c>
      <c r="C6880" s="198" t="s">
        <v>6751</v>
      </c>
      <c r="D6880" s="199">
        <v>17.28</v>
      </c>
    </row>
    <row r="6881" spans="1:4" ht="13.5" x14ac:dyDescent="0.25">
      <c r="A6881" s="91">
        <v>100288</v>
      </c>
      <c r="B6881" s="198" t="s">
        <v>6869</v>
      </c>
      <c r="C6881" s="198" t="s">
        <v>672</v>
      </c>
      <c r="D6881" s="199">
        <v>0.05</v>
      </c>
    </row>
    <row r="6882" spans="1:4" ht="13.5" x14ac:dyDescent="0.25">
      <c r="A6882" s="91">
        <v>100289</v>
      </c>
      <c r="B6882" s="198" t="s">
        <v>6870</v>
      </c>
      <c r="C6882" s="198" t="s">
        <v>672</v>
      </c>
      <c r="D6882" s="199">
        <v>21.43</v>
      </c>
    </row>
    <row r="6883" spans="1:4" ht="13.5" x14ac:dyDescent="0.25">
      <c r="A6883" s="91">
        <v>100290</v>
      </c>
      <c r="B6883" s="198" t="s">
        <v>6871</v>
      </c>
      <c r="C6883" s="198" t="s">
        <v>672</v>
      </c>
      <c r="D6883" s="199">
        <v>0.05</v>
      </c>
    </row>
    <row r="6884" spans="1:4" ht="13.5" x14ac:dyDescent="0.25">
      <c r="A6884" s="91">
        <v>100291</v>
      </c>
      <c r="B6884" s="198" t="s">
        <v>6872</v>
      </c>
      <c r="C6884" s="198" t="s">
        <v>672</v>
      </c>
      <c r="D6884" s="199">
        <v>0.16</v>
      </c>
    </row>
    <row r="6885" spans="1:4" ht="13.5" x14ac:dyDescent="0.25">
      <c r="A6885" s="91">
        <v>100292</v>
      </c>
      <c r="B6885" s="198" t="s">
        <v>6873</v>
      </c>
      <c r="C6885" s="198" t="s">
        <v>672</v>
      </c>
      <c r="D6885" s="199">
        <v>0.48</v>
      </c>
    </row>
    <row r="6886" spans="1:4" ht="13.5" x14ac:dyDescent="0.25">
      <c r="A6886" s="91">
        <v>100293</v>
      </c>
      <c r="B6886" s="198" t="s">
        <v>6874</v>
      </c>
      <c r="C6886" s="198" t="s">
        <v>672</v>
      </c>
      <c r="D6886" s="199">
        <v>0.16</v>
      </c>
    </row>
    <row r="6887" spans="1:4" ht="13.5" x14ac:dyDescent="0.25">
      <c r="A6887" s="91">
        <v>100294</v>
      </c>
      <c r="B6887" s="198" t="s">
        <v>6875</v>
      </c>
      <c r="C6887" s="198" t="s">
        <v>672</v>
      </c>
      <c r="D6887" s="199">
        <v>0.23</v>
      </c>
    </row>
    <row r="6888" spans="1:4" ht="13.5" x14ac:dyDescent="0.25">
      <c r="A6888" s="91">
        <v>100295</v>
      </c>
      <c r="B6888" s="198" t="s">
        <v>6876</v>
      </c>
      <c r="C6888" s="198" t="s">
        <v>672</v>
      </c>
      <c r="D6888" s="199">
        <v>0.38</v>
      </c>
    </row>
    <row r="6889" spans="1:4" ht="13.5" x14ac:dyDescent="0.25">
      <c r="A6889" s="91">
        <v>100296</v>
      </c>
      <c r="B6889" s="198" t="s">
        <v>6877</v>
      </c>
      <c r="C6889" s="198" t="s">
        <v>672</v>
      </c>
      <c r="D6889" s="199">
        <v>0.75</v>
      </c>
    </row>
    <row r="6890" spans="1:4" ht="13.5" x14ac:dyDescent="0.25">
      <c r="A6890" s="91">
        <v>100297</v>
      </c>
      <c r="B6890" s="198" t="s">
        <v>6878</v>
      </c>
      <c r="C6890" s="198" t="s">
        <v>672</v>
      </c>
      <c r="D6890" s="199">
        <v>0.85</v>
      </c>
    </row>
    <row r="6891" spans="1:4" ht="13.5" x14ac:dyDescent="0.25">
      <c r="A6891" s="91">
        <v>100298</v>
      </c>
      <c r="B6891" s="198" t="s">
        <v>6879</v>
      </c>
      <c r="C6891" s="198" t="s">
        <v>672</v>
      </c>
      <c r="D6891" s="199">
        <v>0.41</v>
      </c>
    </row>
    <row r="6892" spans="1:4" ht="13.5" x14ac:dyDescent="0.25">
      <c r="A6892" s="91">
        <v>100299</v>
      </c>
      <c r="B6892" s="198" t="s">
        <v>6880</v>
      </c>
      <c r="C6892" s="198" t="s">
        <v>672</v>
      </c>
      <c r="D6892" s="199">
        <v>0.37</v>
      </c>
    </row>
    <row r="6893" spans="1:4" ht="13.5" x14ac:dyDescent="0.25">
      <c r="A6893" s="91">
        <v>100300</v>
      </c>
      <c r="B6893" s="198" t="s">
        <v>6881</v>
      </c>
      <c r="C6893" s="198" t="s">
        <v>672</v>
      </c>
      <c r="D6893" s="199">
        <v>17.62</v>
      </c>
    </row>
    <row r="6894" spans="1:4" ht="13.5" x14ac:dyDescent="0.25">
      <c r="A6894" s="91">
        <v>100301</v>
      </c>
      <c r="B6894" s="198" t="s">
        <v>6882</v>
      </c>
      <c r="C6894" s="198" t="s">
        <v>672</v>
      </c>
      <c r="D6894" s="199">
        <v>22.41</v>
      </c>
    </row>
    <row r="6895" spans="1:4" ht="13.5" x14ac:dyDescent="0.25">
      <c r="A6895" s="91">
        <v>100302</v>
      </c>
      <c r="B6895" s="198" t="s">
        <v>6883</v>
      </c>
      <c r="C6895" s="198" t="s">
        <v>672</v>
      </c>
      <c r="D6895" s="199">
        <v>135.44999999999999</v>
      </c>
    </row>
    <row r="6896" spans="1:4" ht="13.5" x14ac:dyDescent="0.25">
      <c r="A6896" s="91">
        <v>100303</v>
      </c>
      <c r="B6896" s="198" t="s">
        <v>6884</v>
      </c>
      <c r="C6896" s="198" t="s">
        <v>672</v>
      </c>
      <c r="D6896" s="199">
        <v>21.5</v>
      </c>
    </row>
    <row r="6897" spans="1:4" ht="13.5" x14ac:dyDescent="0.25">
      <c r="A6897" s="91">
        <v>100304</v>
      </c>
      <c r="B6897" s="198" t="s">
        <v>6885</v>
      </c>
      <c r="C6897" s="198" t="s">
        <v>672</v>
      </c>
      <c r="D6897" s="199">
        <v>66.52</v>
      </c>
    </row>
    <row r="6898" spans="1:4" ht="13.5" x14ac:dyDescent="0.25">
      <c r="A6898" s="91">
        <v>100305</v>
      </c>
      <c r="B6898" s="198" t="s">
        <v>6886</v>
      </c>
      <c r="C6898" s="198" t="s">
        <v>672</v>
      </c>
      <c r="D6898" s="199">
        <v>94.53</v>
      </c>
    </row>
    <row r="6899" spans="1:4" ht="13.5" x14ac:dyDescent="0.25">
      <c r="A6899" s="91">
        <v>100306</v>
      </c>
      <c r="B6899" s="198" t="s">
        <v>6887</v>
      </c>
      <c r="C6899" s="198" t="s">
        <v>672</v>
      </c>
      <c r="D6899" s="199">
        <v>106.48</v>
      </c>
    </row>
    <row r="6900" spans="1:4" ht="13.5" x14ac:dyDescent="0.25">
      <c r="A6900" s="91">
        <v>100307</v>
      </c>
      <c r="B6900" s="198" t="s">
        <v>6888</v>
      </c>
      <c r="C6900" s="198" t="s">
        <v>672</v>
      </c>
      <c r="D6900" s="199">
        <v>23.65</v>
      </c>
    </row>
    <row r="6901" spans="1:4" ht="13.5" x14ac:dyDescent="0.25">
      <c r="A6901" s="91">
        <v>100308</v>
      </c>
      <c r="B6901" s="198" t="s">
        <v>6889</v>
      </c>
      <c r="C6901" s="198" t="s">
        <v>672</v>
      </c>
      <c r="D6901" s="199">
        <v>27.2</v>
      </c>
    </row>
    <row r="6902" spans="1:4" ht="13.5" x14ac:dyDescent="0.25">
      <c r="A6902" s="91">
        <v>100309</v>
      </c>
      <c r="B6902" s="198" t="s">
        <v>6890</v>
      </c>
      <c r="C6902" s="198" t="s">
        <v>672</v>
      </c>
      <c r="D6902" s="199">
        <v>31.06</v>
      </c>
    </row>
    <row r="6903" spans="1:4" ht="13.5" x14ac:dyDescent="0.25">
      <c r="A6903" s="91">
        <v>100310</v>
      </c>
      <c r="B6903" s="198" t="s">
        <v>6891</v>
      </c>
      <c r="C6903" s="198" t="s">
        <v>6751</v>
      </c>
      <c r="D6903" s="199">
        <v>8.06</v>
      </c>
    </row>
    <row r="6904" spans="1:4" ht="13.5" x14ac:dyDescent="0.25">
      <c r="A6904" s="91">
        <v>100311</v>
      </c>
      <c r="B6904" s="198" t="s">
        <v>6892</v>
      </c>
      <c r="C6904" s="198" t="s">
        <v>6751</v>
      </c>
      <c r="D6904" s="199">
        <v>65.930000000000007</v>
      </c>
    </row>
    <row r="6905" spans="1:4" ht="13.5" x14ac:dyDescent="0.25">
      <c r="A6905" s="91">
        <v>100312</v>
      </c>
      <c r="B6905" s="198" t="s">
        <v>6893</v>
      </c>
      <c r="C6905" s="198" t="s">
        <v>6751</v>
      </c>
      <c r="D6905" s="199">
        <v>82.52</v>
      </c>
    </row>
    <row r="6906" spans="1:4" ht="13.5" x14ac:dyDescent="0.25">
      <c r="A6906" s="91">
        <v>100313</v>
      </c>
      <c r="B6906" s="198" t="s">
        <v>6894</v>
      </c>
      <c r="C6906" s="198" t="s">
        <v>6751</v>
      </c>
      <c r="D6906" s="199">
        <v>102.68</v>
      </c>
    </row>
    <row r="6907" spans="1:4" ht="13.5" x14ac:dyDescent="0.25">
      <c r="A6907" s="91">
        <v>100314</v>
      </c>
      <c r="B6907" s="198" t="s">
        <v>6895</v>
      </c>
      <c r="C6907" s="198" t="s">
        <v>6751</v>
      </c>
      <c r="D6907" s="199">
        <v>115.84</v>
      </c>
    </row>
    <row r="6908" spans="1:4" ht="13.5" x14ac:dyDescent="0.25">
      <c r="A6908" s="91">
        <v>100315</v>
      </c>
      <c r="B6908" s="198" t="s">
        <v>6896</v>
      </c>
      <c r="C6908" s="198" t="s">
        <v>6751</v>
      </c>
      <c r="D6908" s="199">
        <v>50.85</v>
      </c>
    </row>
    <row r="6909" spans="1:4" ht="13.5" x14ac:dyDescent="0.25">
      <c r="A6909" s="91">
        <v>100316</v>
      </c>
      <c r="B6909" s="198" t="s">
        <v>6881</v>
      </c>
      <c r="C6909" s="198" t="s">
        <v>6751</v>
      </c>
      <c r="D6909" s="200">
        <v>3118.48</v>
      </c>
    </row>
    <row r="6910" spans="1:4" ht="13.5" x14ac:dyDescent="0.25">
      <c r="A6910" s="91">
        <v>100317</v>
      </c>
      <c r="B6910" s="198" t="s">
        <v>6897</v>
      </c>
      <c r="C6910" s="198" t="s">
        <v>6751</v>
      </c>
      <c r="D6910" s="200">
        <v>23834.28</v>
      </c>
    </row>
    <row r="6911" spans="1:4" ht="13.5" x14ac:dyDescent="0.25">
      <c r="A6911" s="91">
        <v>100318</v>
      </c>
      <c r="B6911" s="198" t="s">
        <v>6885</v>
      </c>
      <c r="C6911" s="198" t="s">
        <v>6751</v>
      </c>
      <c r="D6911" s="200">
        <v>11764.64</v>
      </c>
    </row>
    <row r="6912" spans="1:4" ht="13.5" x14ac:dyDescent="0.25">
      <c r="A6912" s="91">
        <v>100319</v>
      </c>
      <c r="B6912" s="198" t="s">
        <v>6886</v>
      </c>
      <c r="C6912" s="198" t="s">
        <v>6751</v>
      </c>
      <c r="D6912" s="200">
        <v>16620.91</v>
      </c>
    </row>
    <row r="6913" spans="1:4" ht="13.5" x14ac:dyDescent="0.25">
      <c r="A6913" s="91">
        <v>100320</v>
      </c>
      <c r="B6913" s="198" t="s">
        <v>6887</v>
      </c>
      <c r="C6913" s="198" t="s">
        <v>6751</v>
      </c>
      <c r="D6913" s="200">
        <v>18723.5</v>
      </c>
    </row>
    <row r="6914" spans="1:4" ht="13.5" x14ac:dyDescent="0.25">
      <c r="A6914" s="91">
        <v>100321</v>
      </c>
      <c r="B6914" s="198" t="s">
        <v>6890</v>
      </c>
      <c r="C6914" s="198" t="s">
        <v>6751</v>
      </c>
      <c r="D6914" s="200">
        <v>5471.35</v>
      </c>
    </row>
    <row r="6915" spans="1:4" ht="13.5" x14ac:dyDescent="0.25">
      <c r="A6915" s="91">
        <v>100533</v>
      </c>
      <c r="B6915" s="198" t="s">
        <v>6898</v>
      </c>
      <c r="C6915" s="198" t="s">
        <v>672</v>
      </c>
      <c r="D6915" s="199">
        <v>21.81</v>
      </c>
    </row>
    <row r="6916" spans="1:4" ht="13.5" x14ac:dyDescent="0.25">
      <c r="A6916" s="91">
        <v>100534</v>
      </c>
      <c r="B6916" s="198" t="s">
        <v>6898</v>
      </c>
      <c r="C6916" s="198" t="s">
        <v>6751</v>
      </c>
      <c r="D6916" s="200">
        <v>3850.62</v>
      </c>
    </row>
    <row r="6917" spans="1:4" ht="13.5" x14ac:dyDescent="0.25">
      <c r="A6917" s="91">
        <v>100535</v>
      </c>
      <c r="B6917" s="198" t="s">
        <v>6899</v>
      </c>
      <c r="C6917" s="198" t="s">
        <v>672</v>
      </c>
      <c r="D6917" s="199">
        <v>0.26</v>
      </c>
    </row>
    <row r="6918" spans="1:4" ht="13.5" x14ac:dyDescent="0.25">
      <c r="A6918" s="91">
        <v>100536</v>
      </c>
      <c r="B6918" s="198" t="s">
        <v>6900</v>
      </c>
      <c r="C6918" s="198" t="s">
        <v>6751</v>
      </c>
      <c r="D6918" s="199">
        <v>35.119999999999997</v>
      </c>
    </row>
    <row r="6919" spans="1:4" ht="13.5" x14ac:dyDescent="0.25">
      <c r="A6919" s="91">
        <v>101284</v>
      </c>
      <c r="B6919" s="198" t="s">
        <v>6901</v>
      </c>
      <c r="C6919" s="198" t="s">
        <v>672</v>
      </c>
      <c r="D6919" s="199">
        <v>1.17</v>
      </c>
    </row>
    <row r="6920" spans="1:4" ht="13.5" x14ac:dyDescent="0.25">
      <c r="A6920" s="91">
        <v>101285</v>
      </c>
      <c r="B6920" s="198" t="s">
        <v>6902</v>
      </c>
      <c r="C6920" s="198" t="s">
        <v>672</v>
      </c>
      <c r="D6920" s="199">
        <v>0.22</v>
      </c>
    </row>
    <row r="6921" spans="1:4" ht="13.5" x14ac:dyDescent="0.25">
      <c r="A6921" s="91">
        <v>101286</v>
      </c>
      <c r="B6921" s="198" t="s">
        <v>6903</v>
      </c>
      <c r="C6921" s="198" t="s">
        <v>6751</v>
      </c>
      <c r="D6921" s="199">
        <v>16.510000000000002</v>
      </c>
    </row>
    <row r="6922" spans="1:4" ht="13.5" x14ac:dyDescent="0.25">
      <c r="A6922" s="91">
        <v>101287</v>
      </c>
      <c r="B6922" s="198" t="s">
        <v>6904</v>
      </c>
      <c r="C6922" s="198" t="s">
        <v>6751</v>
      </c>
      <c r="D6922" s="199">
        <v>53.91</v>
      </c>
    </row>
    <row r="6923" spans="1:4" ht="13.5" x14ac:dyDescent="0.25">
      <c r="A6923" s="91">
        <v>101288</v>
      </c>
      <c r="B6923" s="198" t="s">
        <v>6905</v>
      </c>
      <c r="C6923" s="198" t="s">
        <v>6751</v>
      </c>
      <c r="D6923" s="199">
        <v>15.83</v>
      </c>
    </row>
    <row r="6924" spans="1:4" ht="13.5" x14ac:dyDescent="0.25">
      <c r="A6924" s="91">
        <v>101289</v>
      </c>
      <c r="B6924" s="198" t="s">
        <v>6906</v>
      </c>
      <c r="C6924" s="198" t="s">
        <v>6751</v>
      </c>
      <c r="D6924" s="199">
        <v>17.079999999999998</v>
      </c>
    </row>
    <row r="6925" spans="1:4" ht="13.5" x14ac:dyDescent="0.25">
      <c r="A6925" s="91">
        <v>101290</v>
      </c>
      <c r="B6925" s="198" t="s">
        <v>6907</v>
      </c>
      <c r="C6925" s="198" t="s">
        <v>6751</v>
      </c>
      <c r="D6925" s="199">
        <v>21.96</v>
      </c>
    </row>
    <row r="6926" spans="1:4" ht="13.5" x14ac:dyDescent="0.25">
      <c r="A6926" s="91">
        <v>101291</v>
      </c>
      <c r="B6926" s="198" t="s">
        <v>6908</v>
      </c>
      <c r="C6926" s="198" t="s">
        <v>6751</v>
      </c>
      <c r="D6926" s="199">
        <v>17.71</v>
      </c>
    </row>
    <row r="6927" spans="1:4" ht="13.5" x14ac:dyDescent="0.25">
      <c r="A6927" s="91">
        <v>101292</v>
      </c>
      <c r="B6927" s="198" t="s">
        <v>6909</v>
      </c>
      <c r="C6927" s="198" t="s">
        <v>6751</v>
      </c>
      <c r="D6927" s="199">
        <v>21.69</v>
      </c>
    </row>
    <row r="6928" spans="1:4" ht="13.5" x14ac:dyDescent="0.25">
      <c r="A6928" s="91">
        <v>101293</v>
      </c>
      <c r="B6928" s="198" t="s">
        <v>6910</v>
      </c>
      <c r="C6928" s="198" t="s">
        <v>6751</v>
      </c>
      <c r="D6928" s="199">
        <v>23.66</v>
      </c>
    </row>
    <row r="6929" spans="1:4" ht="13.5" x14ac:dyDescent="0.25">
      <c r="A6929" s="91">
        <v>101294</v>
      </c>
      <c r="B6929" s="198" t="s">
        <v>6911</v>
      </c>
      <c r="C6929" s="198" t="s">
        <v>6751</v>
      </c>
      <c r="D6929" s="199">
        <v>28.16</v>
      </c>
    </row>
    <row r="6930" spans="1:4" ht="13.5" x14ac:dyDescent="0.25">
      <c r="A6930" s="91">
        <v>101295</v>
      </c>
      <c r="B6930" s="198" t="s">
        <v>6912</v>
      </c>
      <c r="C6930" s="198" t="s">
        <v>6751</v>
      </c>
      <c r="D6930" s="199">
        <v>22.18</v>
      </c>
    </row>
    <row r="6931" spans="1:4" ht="13.5" x14ac:dyDescent="0.25">
      <c r="A6931" s="91">
        <v>101296</v>
      </c>
      <c r="B6931" s="198" t="s">
        <v>6913</v>
      </c>
      <c r="C6931" s="198" t="s">
        <v>6751</v>
      </c>
      <c r="D6931" s="199">
        <v>26.1</v>
      </c>
    </row>
    <row r="6932" spans="1:4" ht="13.5" x14ac:dyDescent="0.25">
      <c r="A6932" s="91">
        <v>101297</v>
      </c>
      <c r="B6932" s="198" t="s">
        <v>6914</v>
      </c>
      <c r="C6932" s="198" t="s">
        <v>6751</v>
      </c>
      <c r="D6932" s="199">
        <v>21.61</v>
      </c>
    </row>
    <row r="6933" spans="1:4" ht="13.5" x14ac:dyDescent="0.25">
      <c r="A6933" s="91">
        <v>101298</v>
      </c>
      <c r="B6933" s="198" t="s">
        <v>6915</v>
      </c>
      <c r="C6933" s="198" t="s">
        <v>6751</v>
      </c>
      <c r="D6933" s="199">
        <v>15.77</v>
      </c>
    </row>
    <row r="6934" spans="1:4" ht="13.5" x14ac:dyDescent="0.25">
      <c r="A6934" s="91">
        <v>101299</v>
      </c>
      <c r="B6934" s="198" t="s">
        <v>6916</v>
      </c>
      <c r="C6934" s="198" t="s">
        <v>6751</v>
      </c>
      <c r="D6934" s="199">
        <v>21.56</v>
      </c>
    </row>
    <row r="6935" spans="1:4" ht="13.5" x14ac:dyDescent="0.25">
      <c r="A6935" s="91">
        <v>101300</v>
      </c>
      <c r="B6935" s="198" t="s">
        <v>6917</v>
      </c>
      <c r="C6935" s="198" t="s">
        <v>6751</v>
      </c>
      <c r="D6935" s="199">
        <v>17.989999999999998</v>
      </c>
    </row>
    <row r="6936" spans="1:4" ht="13.5" x14ac:dyDescent="0.25">
      <c r="A6936" s="91">
        <v>101301</v>
      </c>
      <c r="B6936" s="198" t="s">
        <v>6918</v>
      </c>
      <c r="C6936" s="198" t="s">
        <v>6751</v>
      </c>
      <c r="D6936" s="199">
        <v>7.05</v>
      </c>
    </row>
    <row r="6937" spans="1:4" ht="13.5" x14ac:dyDescent="0.25">
      <c r="A6937" s="91">
        <v>101302</v>
      </c>
      <c r="B6937" s="198" t="s">
        <v>6919</v>
      </c>
      <c r="C6937" s="198" t="s">
        <v>6751</v>
      </c>
      <c r="D6937" s="199">
        <v>25.62</v>
      </c>
    </row>
    <row r="6938" spans="1:4" ht="13.5" x14ac:dyDescent="0.25">
      <c r="A6938" s="91">
        <v>101303</v>
      </c>
      <c r="B6938" s="198" t="s">
        <v>6920</v>
      </c>
      <c r="C6938" s="198" t="s">
        <v>6751</v>
      </c>
      <c r="D6938" s="199">
        <v>52.04</v>
      </c>
    </row>
    <row r="6939" spans="1:4" ht="13.5" x14ac:dyDescent="0.25">
      <c r="A6939" s="91">
        <v>101304</v>
      </c>
      <c r="B6939" s="198" t="s">
        <v>6921</v>
      </c>
      <c r="C6939" s="198" t="s">
        <v>6751</v>
      </c>
      <c r="D6939" s="199">
        <v>30.43</v>
      </c>
    </row>
    <row r="6940" spans="1:4" ht="13.5" x14ac:dyDescent="0.25">
      <c r="A6940" s="91">
        <v>101305</v>
      </c>
      <c r="B6940" s="198" t="s">
        <v>6922</v>
      </c>
      <c r="C6940" s="198" t="s">
        <v>6751</v>
      </c>
      <c r="D6940" s="199">
        <v>32.67</v>
      </c>
    </row>
    <row r="6941" spans="1:4" ht="13.5" x14ac:dyDescent="0.25">
      <c r="A6941" s="91">
        <v>101307</v>
      </c>
      <c r="B6941" s="198" t="s">
        <v>6923</v>
      </c>
      <c r="C6941" s="198" t="s">
        <v>6751</v>
      </c>
      <c r="D6941" s="199">
        <v>20.28</v>
      </c>
    </row>
    <row r="6942" spans="1:4" ht="13.5" x14ac:dyDescent="0.25">
      <c r="A6942" s="91">
        <v>101308</v>
      </c>
      <c r="B6942" s="198" t="s">
        <v>6924</v>
      </c>
      <c r="C6942" s="198" t="s">
        <v>6751</v>
      </c>
      <c r="D6942" s="199">
        <v>22.29</v>
      </c>
    </row>
    <row r="6943" spans="1:4" ht="13.5" x14ac:dyDescent="0.25">
      <c r="A6943" s="91">
        <v>101309</v>
      </c>
      <c r="B6943" s="198" t="s">
        <v>6925</v>
      </c>
      <c r="C6943" s="198" t="s">
        <v>6751</v>
      </c>
      <c r="D6943" s="199">
        <v>23.97</v>
      </c>
    </row>
    <row r="6944" spans="1:4" ht="13.5" x14ac:dyDescent="0.25">
      <c r="A6944" s="91">
        <v>101310</v>
      </c>
      <c r="B6944" s="198" t="s">
        <v>6926</v>
      </c>
      <c r="C6944" s="198" t="s">
        <v>6751</v>
      </c>
      <c r="D6944" s="199">
        <v>25.42</v>
      </c>
    </row>
    <row r="6945" spans="1:4" ht="13.5" x14ac:dyDescent="0.25">
      <c r="A6945" s="91">
        <v>101311</v>
      </c>
      <c r="B6945" s="198" t="s">
        <v>6927</v>
      </c>
      <c r="C6945" s="198" t="s">
        <v>6751</v>
      </c>
      <c r="D6945" s="199">
        <v>23.66</v>
      </c>
    </row>
    <row r="6946" spans="1:4" ht="13.5" x14ac:dyDescent="0.25">
      <c r="A6946" s="91">
        <v>101312</v>
      </c>
      <c r="B6946" s="198" t="s">
        <v>6928</v>
      </c>
      <c r="C6946" s="198" t="s">
        <v>6751</v>
      </c>
      <c r="D6946" s="199">
        <v>15.52</v>
      </c>
    </row>
    <row r="6947" spans="1:4" ht="13.5" x14ac:dyDescent="0.25">
      <c r="A6947" s="91">
        <v>101313</v>
      </c>
      <c r="B6947" s="198" t="s">
        <v>6929</v>
      </c>
      <c r="C6947" s="198" t="s">
        <v>6751</v>
      </c>
      <c r="D6947" s="199">
        <v>76.64</v>
      </c>
    </row>
    <row r="6948" spans="1:4" ht="13.5" x14ac:dyDescent="0.25">
      <c r="A6948" s="91">
        <v>101314</v>
      </c>
      <c r="B6948" s="198" t="s">
        <v>6930</v>
      </c>
      <c r="C6948" s="198" t="s">
        <v>6751</v>
      </c>
      <c r="D6948" s="199">
        <v>77.58</v>
      </c>
    </row>
    <row r="6949" spans="1:4" ht="13.5" x14ac:dyDescent="0.25">
      <c r="A6949" s="91">
        <v>101315</v>
      </c>
      <c r="B6949" s="198" t="s">
        <v>6931</v>
      </c>
      <c r="C6949" s="198" t="s">
        <v>6751</v>
      </c>
      <c r="D6949" s="199">
        <v>80.459999999999994</v>
      </c>
    </row>
    <row r="6950" spans="1:4" ht="13.5" x14ac:dyDescent="0.25">
      <c r="A6950" s="91">
        <v>101316</v>
      </c>
      <c r="B6950" s="198" t="s">
        <v>6932</v>
      </c>
      <c r="C6950" s="198" t="s">
        <v>6751</v>
      </c>
      <c r="D6950" s="199">
        <v>36.81</v>
      </c>
    </row>
    <row r="6951" spans="1:4" ht="13.5" x14ac:dyDescent="0.25">
      <c r="A6951" s="91">
        <v>101317</v>
      </c>
      <c r="B6951" s="198" t="s">
        <v>6933</v>
      </c>
      <c r="C6951" s="198" t="s">
        <v>6751</v>
      </c>
      <c r="D6951" s="199">
        <v>158.75</v>
      </c>
    </row>
    <row r="6952" spans="1:4" ht="13.5" x14ac:dyDescent="0.25">
      <c r="A6952" s="91">
        <v>101318</v>
      </c>
      <c r="B6952" s="198" t="s">
        <v>6934</v>
      </c>
      <c r="C6952" s="198" t="s">
        <v>6751</v>
      </c>
      <c r="D6952" s="199">
        <v>296.14</v>
      </c>
    </row>
    <row r="6953" spans="1:4" ht="13.5" x14ac:dyDescent="0.25">
      <c r="A6953" s="91">
        <v>101319</v>
      </c>
      <c r="B6953" s="198" t="s">
        <v>6935</v>
      </c>
      <c r="C6953" s="198" t="s">
        <v>6751</v>
      </c>
      <c r="D6953" s="199">
        <v>30.74</v>
      </c>
    </row>
    <row r="6954" spans="1:4" ht="13.5" x14ac:dyDescent="0.25">
      <c r="A6954" s="91">
        <v>101320</v>
      </c>
      <c r="B6954" s="198" t="s">
        <v>6936</v>
      </c>
      <c r="C6954" s="198" t="s">
        <v>6751</v>
      </c>
      <c r="D6954" s="199">
        <v>19.899999999999999</v>
      </c>
    </row>
    <row r="6955" spans="1:4" ht="13.5" x14ac:dyDescent="0.25">
      <c r="A6955" s="91">
        <v>101322</v>
      </c>
      <c r="B6955" s="198" t="s">
        <v>6937</v>
      </c>
      <c r="C6955" s="198" t="s">
        <v>6751</v>
      </c>
      <c r="D6955" s="199">
        <v>23.66</v>
      </c>
    </row>
    <row r="6956" spans="1:4" ht="13.5" x14ac:dyDescent="0.25">
      <c r="A6956" s="91">
        <v>101323</v>
      </c>
      <c r="B6956" s="198" t="s">
        <v>6938</v>
      </c>
      <c r="C6956" s="198" t="s">
        <v>6751</v>
      </c>
      <c r="D6956" s="199">
        <v>44.67</v>
      </c>
    </row>
    <row r="6957" spans="1:4" ht="13.5" x14ac:dyDescent="0.25">
      <c r="A6957" s="91">
        <v>101324</v>
      </c>
      <c r="B6957" s="198" t="s">
        <v>6939</v>
      </c>
      <c r="C6957" s="198" t="s">
        <v>6751</v>
      </c>
      <c r="D6957" s="199">
        <v>8.39</v>
      </c>
    </row>
    <row r="6958" spans="1:4" ht="13.5" x14ac:dyDescent="0.25">
      <c r="A6958" s="91">
        <v>101325</v>
      </c>
      <c r="B6958" s="198" t="s">
        <v>6940</v>
      </c>
      <c r="C6958" s="198" t="s">
        <v>6751</v>
      </c>
      <c r="D6958" s="199">
        <v>35.35</v>
      </c>
    </row>
    <row r="6959" spans="1:4" ht="13.5" x14ac:dyDescent="0.25">
      <c r="A6959" s="91">
        <v>101326</v>
      </c>
      <c r="B6959" s="198" t="s">
        <v>6941</v>
      </c>
      <c r="C6959" s="198" t="s">
        <v>6751</v>
      </c>
      <c r="D6959" s="199">
        <v>10.18</v>
      </c>
    </row>
    <row r="6960" spans="1:4" ht="13.5" x14ac:dyDescent="0.25">
      <c r="A6960" s="91">
        <v>101327</v>
      </c>
      <c r="B6960" s="198" t="s">
        <v>6942</v>
      </c>
      <c r="C6960" s="198" t="s">
        <v>6751</v>
      </c>
      <c r="D6960" s="199">
        <v>7.25</v>
      </c>
    </row>
    <row r="6961" spans="1:4" ht="13.5" x14ac:dyDescent="0.25">
      <c r="A6961" s="91">
        <v>101328</v>
      </c>
      <c r="B6961" s="198" t="s">
        <v>6943</v>
      </c>
      <c r="C6961" s="198" t="s">
        <v>6751</v>
      </c>
      <c r="D6961" s="199">
        <v>11.88</v>
      </c>
    </row>
    <row r="6962" spans="1:4" ht="13.5" x14ac:dyDescent="0.25">
      <c r="A6962" s="91">
        <v>101329</v>
      </c>
      <c r="B6962" s="198" t="s">
        <v>6944</v>
      </c>
      <c r="C6962" s="198" t="s">
        <v>6751</v>
      </c>
      <c r="D6962" s="199">
        <v>23.51</v>
      </c>
    </row>
    <row r="6963" spans="1:4" ht="13.5" x14ac:dyDescent="0.25">
      <c r="A6963" s="91">
        <v>101330</v>
      </c>
      <c r="B6963" s="198" t="s">
        <v>6945</v>
      </c>
      <c r="C6963" s="198" t="s">
        <v>6751</v>
      </c>
      <c r="D6963" s="199">
        <v>31.1</v>
      </c>
    </row>
    <row r="6964" spans="1:4" ht="13.5" x14ac:dyDescent="0.25">
      <c r="A6964" s="91">
        <v>101331</v>
      </c>
      <c r="B6964" s="198" t="s">
        <v>6946</v>
      </c>
      <c r="C6964" s="198" t="s">
        <v>6751</v>
      </c>
      <c r="D6964" s="199">
        <v>35.5</v>
      </c>
    </row>
    <row r="6965" spans="1:4" ht="13.5" x14ac:dyDescent="0.25">
      <c r="A6965" s="91">
        <v>101332</v>
      </c>
      <c r="B6965" s="198" t="s">
        <v>6947</v>
      </c>
      <c r="C6965" s="198" t="s">
        <v>6751</v>
      </c>
      <c r="D6965" s="199">
        <v>9.6999999999999993</v>
      </c>
    </row>
    <row r="6966" spans="1:4" ht="13.5" x14ac:dyDescent="0.25">
      <c r="A6966" s="91">
        <v>101333</v>
      </c>
      <c r="B6966" s="198" t="s">
        <v>6948</v>
      </c>
      <c r="C6966" s="198" t="s">
        <v>6751</v>
      </c>
      <c r="D6966" s="199">
        <v>20.13</v>
      </c>
    </row>
    <row r="6967" spans="1:4" ht="13.5" x14ac:dyDescent="0.25">
      <c r="A6967" s="91">
        <v>101334</v>
      </c>
      <c r="B6967" s="198" t="s">
        <v>6949</v>
      </c>
      <c r="C6967" s="198" t="s">
        <v>6751</v>
      </c>
      <c r="D6967" s="199">
        <v>55.83</v>
      </c>
    </row>
    <row r="6968" spans="1:4" ht="13.5" x14ac:dyDescent="0.25">
      <c r="A6968" s="91">
        <v>101335</v>
      </c>
      <c r="B6968" s="198" t="s">
        <v>6950</v>
      </c>
      <c r="C6968" s="198" t="s">
        <v>6751</v>
      </c>
      <c r="D6968" s="199">
        <v>10.06</v>
      </c>
    </row>
    <row r="6969" spans="1:4" ht="13.5" x14ac:dyDescent="0.25">
      <c r="A6969" s="91">
        <v>101336</v>
      </c>
      <c r="B6969" s="198" t="s">
        <v>6951</v>
      </c>
      <c r="C6969" s="198" t="s">
        <v>6751</v>
      </c>
      <c r="D6969" s="199">
        <v>33.19</v>
      </c>
    </row>
    <row r="6970" spans="1:4" ht="13.5" x14ac:dyDescent="0.25">
      <c r="A6970" s="91">
        <v>101337</v>
      </c>
      <c r="B6970" s="198" t="s">
        <v>6952</v>
      </c>
      <c r="C6970" s="198" t="s">
        <v>6751</v>
      </c>
      <c r="D6970" s="199">
        <v>8.89</v>
      </c>
    </row>
    <row r="6971" spans="1:4" ht="13.5" x14ac:dyDescent="0.25">
      <c r="A6971" s="91">
        <v>101338</v>
      </c>
      <c r="B6971" s="198" t="s">
        <v>6953</v>
      </c>
      <c r="C6971" s="198" t="s">
        <v>6751</v>
      </c>
      <c r="D6971" s="199">
        <v>15.92</v>
      </c>
    </row>
    <row r="6972" spans="1:4" ht="13.5" x14ac:dyDescent="0.25">
      <c r="A6972" s="91">
        <v>101339</v>
      </c>
      <c r="B6972" s="198" t="s">
        <v>6954</v>
      </c>
      <c r="C6972" s="198" t="s">
        <v>6751</v>
      </c>
      <c r="D6972" s="199">
        <v>13.17</v>
      </c>
    </row>
    <row r="6973" spans="1:4" ht="13.5" x14ac:dyDescent="0.25">
      <c r="A6973" s="91">
        <v>101340</v>
      </c>
      <c r="B6973" s="198" t="s">
        <v>6955</v>
      </c>
      <c r="C6973" s="198" t="s">
        <v>6751</v>
      </c>
      <c r="D6973" s="199">
        <v>12.71</v>
      </c>
    </row>
    <row r="6974" spans="1:4" ht="13.5" x14ac:dyDescent="0.25">
      <c r="A6974" s="91">
        <v>101341</v>
      </c>
      <c r="B6974" s="198" t="s">
        <v>6956</v>
      </c>
      <c r="C6974" s="198" t="s">
        <v>6751</v>
      </c>
      <c r="D6974" s="199">
        <v>14.36</v>
      </c>
    </row>
    <row r="6975" spans="1:4" ht="13.5" x14ac:dyDescent="0.25">
      <c r="A6975" s="91">
        <v>101342</v>
      </c>
      <c r="B6975" s="198" t="s">
        <v>6957</v>
      </c>
      <c r="C6975" s="198" t="s">
        <v>6751</v>
      </c>
      <c r="D6975" s="199">
        <v>16.22</v>
      </c>
    </row>
    <row r="6976" spans="1:4" ht="13.5" x14ac:dyDescent="0.25">
      <c r="A6976" s="91">
        <v>101343</v>
      </c>
      <c r="B6976" s="198" t="s">
        <v>6958</v>
      </c>
      <c r="C6976" s="198" t="s">
        <v>6751</v>
      </c>
      <c r="D6976" s="199">
        <v>24.33</v>
      </c>
    </row>
    <row r="6977" spans="1:4" ht="13.5" x14ac:dyDescent="0.25">
      <c r="A6977" s="91">
        <v>101344</v>
      </c>
      <c r="B6977" s="198" t="s">
        <v>6959</v>
      </c>
      <c r="C6977" s="198" t="s">
        <v>6751</v>
      </c>
      <c r="D6977" s="199">
        <v>31.93</v>
      </c>
    </row>
    <row r="6978" spans="1:4" ht="13.5" x14ac:dyDescent="0.25">
      <c r="A6978" s="91">
        <v>101345</v>
      </c>
      <c r="B6978" s="198" t="s">
        <v>6960</v>
      </c>
      <c r="C6978" s="198" t="s">
        <v>6751</v>
      </c>
      <c r="D6978" s="199">
        <v>78.72</v>
      </c>
    </row>
    <row r="6979" spans="1:4" ht="13.5" x14ac:dyDescent="0.25">
      <c r="A6979" s="91">
        <v>101346</v>
      </c>
      <c r="B6979" s="198" t="s">
        <v>6961</v>
      </c>
      <c r="C6979" s="198" t="s">
        <v>6751</v>
      </c>
      <c r="D6979" s="199">
        <v>21.78</v>
      </c>
    </row>
    <row r="6980" spans="1:4" ht="13.5" x14ac:dyDescent="0.25">
      <c r="A6980" s="91">
        <v>101347</v>
      </c>
      <c r="B6980" s="198" t="s">
        <v>6962</v>
      </c>
      <c r="C6980" s="198" t="s">
        <v>6751</v>
      </c>
      <c r="D6980" s="199">
        <v>23.93</v>
      </c>
    </row>
    <row r="6981" spans="1:4" ht="13.5" x14ac:dyDescent="0.25">
      <c r="A6981" s="91">
        <v>101348</v>
      </c>
      <c r="B6981" s="198" t="s">
        <v>6963</v>
      </c>
      <c r="C6981" s="198" t="s">
        <v>6751</v>
      </c>
      <c r="D6981" s="199">
        <v>14.06</v>
      </c>
    </row>
    <row r="6982" spans="1:4" ht="13.5" x14ac:dyDescent="0.25">
      <c r="A6982" s="91">
        <v>101349</v>
      </c>
      <c r="B6982" s="198" t="s">
        <v>6964</v>
      </c>
      <c r="C6982" s="198" t="s">
        <v>6751</v>
      </c>
      <c r="D6982" s="199">
        <v>16.489999999999998</v>
      </c>
    </row>
    <row r="6983" spans="1:4" ht="13.5" x14ac:dyDescent="0.25">
      <c r="A6983" s="91">
        <v>101350</v>
      </c>
      <c r="B6983" s="198" t="s">
        <v>6965</v>
      </c>
      <c r="C6983" s="198" t="s">
        <v>6751</v>
      </c>
      <c r="D6983" s="199">
        <v>20.23</v>
      </c>
    </row>
    <row r="6984" spans="1:4" ht="13.5" x14ac:dyDescent="0.25">
      <c r="A6984" s="91">
        <v>101351</v>
      </c>
      <c r="B6984" s="198" t="s">
        <v>6966</v>
      </c>
      <c r="C6984" s="198" t="s">
        <v>6751</v>
      </c>
      <c r="D6984" s="199">
        <v>16.73</v>
      </c>
    </row>
    <row r="6985" spans="1:4" ht="13.5" x14ac:dyDescent="0.25">
      <c r="A6985" s="91">
        <v>101352</v>
      </c>
      <c r="B6985" s="198" t="s">
        <v>6967</v>
      </c>
      <c r="C6985" s="198" t="s">
        <v>6751</v>
      </c>
      <c r="D6985" s="199">
        <v>17.03</v>
      </c>
    </row>
    <row r="6986" spans="1:4" ht="13.5" x14ac:dyDescent="0.25">
      <c r="A6986" s="91">
        <v>101353</v>
      </c>
      <c r="B6986" s="198" t="s">
        <v>6968</v>
      </c>
      <c r="C6986" s="198" t="s">
        <v>6751</v>
      </c>
      <c r="D6986" s="199">
        <v>14.84</v>
      </c>
    </row>
    <row r="6987" spans="1:4" ht="13.5" x14ac:dyDescent="0.25">
      <c r="A6987" s="91">
        <v>101354</v>
      </c>
      <c r="B6987" s="198" t="s">
        <v>6969</v>
      </c>
      <c r="C6987" s="198" t="s">
        <v>6751</v>
      </c>
      <c r="D6987" s="199">
        <v>25.67</v>
      </c>
    </row>
    <row r="6988" spans="1:4" ht="13.5" x14ac:dyDescent="0.25">
      <c r="A6988" s="91">
        <v>101355</v>
      </c>
      <c r="B6988" s="198" t="s">
        <v>6970</v>
      </c>
      <c r="C6988" s="198" t="s">
        <v>6751</v>
      </c>
      <c r="D6988" s="199">
        <v>14.62</v>
      </c>
    </row>
    <row r="6989" spans="1:4" ht="13.5" x14ac:dyDescent="0.25">
      <c r="A6989" s="91">
        <v>101356</v>
      </c>
      <c r="B6989" s="198" t="s">
        <v>6971</v>
      </c>
      <c r="C6989" s="198" t="s">
        <v>6751</v>
      </c>
      <c r="D6989" s="199">
        <v>30.43</v>
      </c>
    </row>
    <row r="6990" spans="1:4" ht="13.5" x14ac:dyDescent="0.25">
      <c r="A6990" s="91">
        <v>101357</v>
      </c>
      <c r="B6990" s="198" t="s">
        <v>6972</v>
      </c>
      <c r="C6990" s="198" t="s">
        <v>6751</v>
      </c>
      <c r="D6990" s="199">
        <v>43.58</v>
      </c>
    </row>
    <row r="6991" spans="1:4" ht="13.5" x14ac:dyDescent="0.25">
      <c r="A6991" s="91">
        <v>101358</v>
      </c>
      <c r="B6991" s="198" t="s">
        <v>6973</v>
      </c>
      <c r="C6991" s="198" t="s">
        <v>6751</v>
      </c>
      <c r="D6991" s="199">
        <v>30.43</v>
      </c>
    </row>
    <row r="6992" spans="1:4" ht="13.5" x14ac:dyDescent="0.25">
      <c r="A6992" s="91">
        <v>101359</v>
      </c>
      <c r="B6992" s="198" t="s">
        <v>6974</v>
      </c>
      <c r="C6992" s="198" t="s">
        <v>6751</v>
      </c>
      <c r="D6992" s="199">
        <v>31.25</v>
      </c>
    </row>
    <row r="6993" spans="1:4" ht="13.5" x14ac:dyDescent="0.25">
      <c r="A6993" s="91">
        <v>101360</v>
      </c>
      <c r="B6993" s="198" t="s">
        <v>6975</v>
      </c>
      <c r="C6993" s="198" t="s">
        <v>6751</v>
      </c>
      <c r="D6993" s="199">
        <v>32.729999999999997</v>
      </c>
    </row>
    <row r="6994" spans="1:4" ht="13.5" x14ac:dyDescent="0.25">
      <c r="A6994" s="91">
        <v>101361</v>
      </c>
      <c r="B6994" s="198" t="s">
        <v>6976</v>
      </c>
      <c r="C6994" s="198" t="s">
        <v>6751</v>
      </c>
      <c r="D6994" s="199">
        <v>32.29</v>
      </c>
    </row>
    <row r="6995" spans="1:4" ht="13.5" x14ac:dyDescent="0.25">
      <c r="A6995" s="91">
        <v>101362</v>
      </c>
      <c r="B6995" s="198" t="s">
        <v>6977</v>
      </c>
      <c r="C6995" s="198" t="s">
        <v>6751</v>
      </c>
      <c r="D6995" s="199">
        <v>7.01</v>
      </c>
    </row>
    <row r="6996" spans="1:4" ht="13.5" x14ac:dyDescent="0.25">
      <c r="A6996" s="91">
        <v>101363</v>
      </c>
      <c r="B6996" s="198" t="s">
        <v>6978</v>
      </c>
      <c r="C6996" s="198" t="s">
        <v>6751</v>
      </c>
      <c r="D6996" s="199">
        <v>23.66</v>
      </c>
    </row>
    <row r="6997" spans="1:4" ht="13.5" x14ac:dyDescent="0.25">
      <c r="A6997" s="91">
        <v>101364</v>
      </c>
      <c r="B6997" s="198" t="s">
        <v>6979</v>
      </c>
      <c r="C6997" s="198" t="s">
        <v>6751</v>
      </c>
      <c r="D6997" s="199">
        <v>30.77</v>
      </c>
    </row>
    <row r="6998" spans="1:4" ht="13.5" x14ac:dyDescent="0.25">
      <c r="A6998" s="91">
        <v>101365</v>
      </c>
      <c r="B6998" s="198" t="s">
        <v>6980</v>
      </c>
      <c r="C6998" s="198" t="s">
        <v>6751</v>
      </c>
      <c r="D6998" s="199">
        <v>24.33</v>
      </c>
    </row>
    <row r="6999" spans="1:4" ht="13.5" x14ac:dyDescent="0.25">
      <c r="A6999" s="91">
        <v>101366</v>
      </c>
      <c r="B6999" s="198" t="s">
        <v>6981</v>
      </c>
      <c r="C6999" s="198" t="s">
        <v>6751</v>
      </c>
      <c r="D6999" s="199">
        <v>19.579999999999998</v>
      </c>
    </row>
    <row r="7000" spans="1:4" ht="13.5" x14ac:dyDescent="0.25">
      <c r="A7000" s="91">
        <v>101367</v>
      </c>
      <c r="B7000" s="198" t="s">
        <v>6982</v>
      </c>
      <c r="C7000" s="198" t="s">
        <v>6751</v>
      </c>
      <c r="D7000" s="199">
        <v>29.04</v>
      </c>
    </row>
    <row r="7001" spans="1:4" ht="13.5" x14ac:dyDescent="0.25">
      <c r="A7001" s="91">
        <v>101368</v>
      </c>
      <c r="B7001" s="198" t="s">
        <v>6983</v>
      </c>
      <c r="C7001" s="198" t="s">
        <v>6751</v>
      </c>
      <c r="D7001" s="199">
        <v>26.59</v>
      </c>
    </row>
    <row r="7002" spans="1:4" ht="13.5" x14ac:dyDescent="0.25">
      <c r="A7002" s="91">
        <v>101369</v>
      </c>
      <c r="B7002" s="198" t="s">
        <v>6984</v>
      </c>
      <c r="C7002" s="198" t="s">
        <v>6751</v>
      </c>
      <c r="D7002" s="199">
        <v>25.23</v>
      </c>
    </row>
    <row r="7003" spans="1:4" ht="13.5" x14ac:dyDescent="0.25">
      <c r="A7003" s="91">
        <v>101370</v>
      </c>
      <c r="B7003" s="198" t="s">
        <v>6985</v>
      </c>
      <c r="C7003" s="198" t="s">
        <v>6751</v>
      </c>
      <c r="D7003" s="199">
        <v>21.85</v>
      </c>
    </row>
    <row r="7004" spans="1:4" ht="13.5" x14ac:dyDescent="0.25">
      <c r="A7004" s="91">
        <v>101371</v>
      </c>
      <c r="B7004" s="198" t="s">
        <v>6986</v>
      </c>
      <c r="C7004" s="198" t="s">
        <v>6751</v>
      </c>
      <c r="D7004" s="199">
        <v>36.31</v>
      </c>
    </row>
    <row r="7005" spans="1:4" ht="13.5" x14ac:dyDescent="0.25">
      <c r="A7005" s="91">
        <v>101372</v>
      </c>
      <c r="B7005" s="198" t="s">
        <v>6987</v>
      </c>
      <c r="C7005" s="198" t="s">
        <v>6751</v>
      </c>
      <c r="D7005" s="199">
        <v>7.74</v>
      </c>
    </row>
    <row r="7006" spans="1:4" ht="13.5" x14ac:dyDescent="0.25">
      <c r="A7006" s="91">
        <v>101373</v>
      </c>
      <c r="B7006" s="198" t="s">
        <v>6988</v>
      </c>
      <c r="C7006" s="198" t="s">
        <v>672</v>
      </c>
      <c r="D7006" s="199">
        <v>145.51</v>
      </c>
    </row>
    <row r="7007" spans="1:4" ht="13.5" x14ac:dyDescent="0.25">
      <c r="A7007" s="91">
        <v>101374</v>
      </c>
      <c r="B7007" s="198" t="s">
        <v>6653</v>
      </c>
      <c r="C7007" s="198" t="s">
        <v>6751</v>
      </c>
      <c r="D7007" s="200">
        <v>3729.5</v>
      </c>
    </row>
    <row r="7008" spans="1:4" ht="13.5" x14ac:dyDescent="0.25">
      <c r="A7008" s="91">
        <v>101375</v>
      </c>
      <c r="B7008" s="198" t="s">
        <v>6989</v>
      </c>
      <c r="C7008" s="198" t="s">
        <v>6751</v>
      </c>
      <c r="D7008" s="200">
        <v>3789.57</v>
      </c>
    </row>
    <row r="7009" spans="1:4" ht="13.5" x14ac:dyDescent="0.25">
      <c r="A7009" s="91">
        <v>101376</v>
      </c>
      <c r="B7009" s="198" t="s">
        <v>6990</v>
      </c>
      <c r="C7009" s="198" t="s">
        <v>6751</v>
      </c>
      <c r="D7009" s="200">
        <v>3452.76</v>
      </c>
    </row>
    <row r="7010" spans="1:4" ht="13.5" x14ac:dyDescent="0.25">
      <c r="A7010" s="91">
        <v>101377</v>
      </c>
      <c r="B7010" s="198" t="s">
        <v>6656</v>
      </c>
      <c r="C7010" s="198" t="s">
        <v>6751</v>
      </c>
      <c r="D7010" s="200">
        <v>3821.18</v>
      </c>
    </row>
    <row r="7011" spans="1:4" ht="13.5" x14ac:dyDescent="0.25">
      <c r="A7011" s="91">
        <v>101378</v>
      </c>
      <c r="B7011" s="198" t="s">
        <v>6882</v>
      </c>
      <c r="C7011" s="198" t="s">
        <v>6751</v>
      </c>
      <c r="D7011" s="200">
        <v>4027.76</v>
      </c>
    </row>
    <row r="7012" spans="1:4" ht="13.5" x14ac:dyDescent="0.25">
      <c r="A7012" s="91">
        <v>101379</v>
      </c>
      <c r="B7012" s="198" t="s">
        <v>6991</v>
      </c>
      <c r="C7012" s="198" t="s">
        <v>6751</v>
      </c>
      <c r="D7012" s="200">
        <v>3920.98</v>
      </c>
    </row>
    <row r="7013" spans="1:4" ht="13.5" x14ac:dyDescent="0.25">
      <c r="A7013" s="91">
        <v>101380</v>
      </c>
      <c r="B7013" s="198" t="s">
        <v>6658</v>
      </c>
      <c r="C7013" s="198" t="s">
        <v>6751</v>
      </c>
      <c r="D7013" s="200">
        <v>4537.18</v>
      </c>
    </row>
    <row r="7014" spans="1:4" ht="13.5" x14ac:dyDescent="0.25">
      <c r="A7014" s="91">
        <v>101381</v>
      </c>
      <c r="B7014" s="198" t="s">
        <v>6659</v>
      </c>
      <c r="C7014" s="198" t="s">
        <v>6751</v>
      </c>
      <c r="D7014" s="200">
        <v>4872.92</v>
      </c>
    </row>
    <row r="7015" spans="1:4" ht="13.5" x14ac:dyDescent="0.25">
      <c r="A7015" s="91">
        <v>101382</v>
      </c>
      <c r="B7015" s="198" t="s">
        <v>6992</v>
      </c>
      <c r="C7015" s="198" t="s">
        <v>6751</v>
      </c>
      <c r="D7015" s="200">
        <v>4428.45</v>
      </c>
    </row>
    <row r="7016" spans="1:4" ht="13.5" x14ac:dyDescent="0.25">
      <c r="A7016" s="91">
        <v>101383</v>
      </c>
      <c r="B7016" s="198" t="s">
        <v>6884</v>
      </c>
      <c r="C7016" s="198" t="s">
        <v>6751</v>
      </c>
      <c r="D7016" s="200">
        <v>3853.08</v>
      </c>
    </row>
    <row r="7017" spans="1:4" ht="13.5" x14ac:dyDescent="0.25">
      <c r="A7017" s="91">
        <v>101384</v>
      </c>
      <c r="B7017" s="198" t="s">
        <v>6662</v>
      </c>
      <c r="C7017" s="198" t="s">
        <v>6751</v>
      </c>
      <c r="D7017" s="200">
        <v>3697.96</v>
      </c>
    </row>
    <row r="7018" spans="1:4" ht="13.5" x14ac:dyDescent="0.25">
      <c r="A7018" s="91">
        <v>101385</v>
      </c>
      <c r="B7018" s="198" t="s">
        <v>6993</v>
      </c>
      <c r="C7018" s="198" t="s">
        <v>6751</v>
      </c>
      <c r="D7018" s="200">
        <v>4953.12</v>
      </c>
    </row>
    <row r="7019" spans="1:4" ht="13.5" x14ac:dyDescent="0.25">
      <c r="A7019" s="91">
        <v>101386</v>
      </c>
      <c r="B7019" s="198" t="s">
        <v>6664</v>
      </c>
      <c r="C7019" s="198" t="s">
        <v>6751</v>
      </c>
      <c r="D7019" s="200">
        <v>3443.23</v>
      </c>
    </row>
    <row r="7020" spans="1:4" ht="13.5" x14ac:dyDescent="0.25">
      <c r="A7020" s="91">
        <v>101387</v>
      </c>
      <c r="B7020" s="198" t="s">
        <v>6994</v>
      </c>
      <c r="C7020" s="198" t="s">
        <v>6751</v>
      </c>
      <c r="D7020" s="200">
        <v>3775.77</v>
      </c>
    </row>
    <row r="7021" spans="1:4" ht="13.5" x14ac:dyDescent="0.25">
      <c r="A7021" s="91">
        <v>101388</v>
      </c>
      <c r="B7021" s="198" t="s">
        <v>6666</v>
      </c>
      <c r="C7021" s="198" t="s">
        <v>6751</v>
      </c>
      <c r="D7021" s="200">
        <v>3946.33</v>
      </c>
    </row>
    <row r="7022" spans="1:4" ht="13.5" x14ac:dyDescent="0.25">
      <c r="A7022" s="91">
        <v>101389</v>
      </c>
      <c r="B7022" s="198" t="s">
        <v>6667</v>
      </c>
      <c r="C7022" s="198" t="s">
        <v>6751</v>
      </c>
      <c r="D7022" s="200">
        <v>1765.41</v>
      </c>
    </row>
    <row r="7023" spans="1:4" ht="13.5" x14ac:dyDescent="0.25">
      <c r="A7023" s="91">
        <v>101390</v>
      </c>
      <c r="B7023" s="198" t="s">
        <v>6995</v>
      </c>
      <c r="C7023" s="198" t="s">
        <v>6751</v>
      </c>
      <c r="D7023" s="200">
        <v>5816.58</v>
      </c>
    </row>
    <row r="7024" spans="1:4" ht="13.5" x14ac:dyDescent="0.25">
      <c r="A7024" s="91">
        <v>101391</v>
      </c>
      <c r="B7024" s="198" t="s">
        <v>6996</v>
      </c>
      <c r="C7024" s="198" t="s">
        <v>6751</v>
      </c>
      <c r="D7024" s="200">
        <v>4879.6899999999996</v>
      </c>
    </row>
    <row r="7025" spans="1:4" ht="13.5" x14ac:dyDescent="0.25">
      <c r="A7025" s="91">
        <v>101392</v>
      </c>
      <c r="B7025" s="198" t="s">
        <v>6997</v>
      </c>
      <c r="C7025" s="198" t="s">
        <v>6751</v>
      </c>
      <c r="D7025" s="200">
        <v>4290.3</v>
      </c>
    </row>
    <row r="7026" spans="1:4" ht="13.5" x14ac:dyDescent="0.25">
      <c r="A7026" s="91">
        <v>101394</v>
      </c>
      <c r="B7026" s="198" t="s">
        <v>6672</v>
      </c>
      <c r="C7026" s="198" t="s">
        <v>6751</v>
      </c>
      <c r="D7026" s="200">
        <v>4333.01</v>
      </c>
    </row>
    <row r="7027" spans="1:4" ht="13.5" x14ac:dyDescent="0.25">
      <c r="A7027" s="91">
        <v>101395</v>
      </c>
      <c r="B7027" s="198" t="s">
        <v>6998</v>
      </c>
      <c r="C7027" s="198" t="s">
        <v>6751</v>
      </c>
      <c r="D7027" s="200">
        <v>4056.09</v>
      </c>
    </row>
    <row r="7028" spans="1:4" ht="13.5" x14ac:dyDescent="0.25">
      <c r="A7028" s="91">
        <v>101396</v>
      </c>
      <c r="B7028" s="198" t="s">
        <v>6999</v>
      </c>
      <c r="C7028" s="198" t="s">
        <v>6751</v>
      </c>
      <c r="D7028" s="200">
        <v>4236.7700000000004</v>
      </c>
    </row>
    <row r="7029" spans="1:4" ht="13.5" x14ac:dyDescent="0.25">
      <c r="A7029" s="91">
        <v>101397</v>
      </c>
      <c r="B7029" s="198" t="s">
        <v>6674</v>
      </c>
      <c r="C7029" s="198" t="s">
        <v>6751</v>
      </c>
      <c r="D7029" s="200">
        <v>4852.84</v>
      </c>
    </row>
    <row r="7030" spans="1:4" ht="13.5" x14ac:dyDescent="0.25">
      <c r="A7030" s="91">
        <v>101398</v>
      </c>
      <c r="B7030" s="198" t="s">
        <v>7000</v>
      </c>
      <c r="C7030" s="198" t="s">
        <v>6751</v>
      </c>
      <c r="D7030" s="200">
        <v>3402.56</v>
      </c>
    </row>
    <row r="7031" spans="1:4" ht="13.5" x14ac:dyDescent="0.25">
      <c r="A7031" s="91">
        <v>101399</v>
      </c>
      <c r="B7031" s="198" t="s">
        <v>6676</v>
      </c>
      <c r="C7031" s="198" t="s">
        <v>6751</v>
      </c>
      <c r="D7031" s="200">
        <v>4926.49</v>
      </c>
    </row>
    <row r="7032" spans="1:4" ht="13.5" x14ac:dyDescent="0.25">
      <c r="A7032" s="91">
        <v>101400</v>
      </c>
      <c r="B7032" s="198" t="s">
        <v>7001</v>
      </c>
      <c r="C7032" s="198" t="s">
        <v>6751</v>
      </c>
      <c r="D7032" s="200">
        <v>4973.33</v>
      </c>
    </row>
    <row r="7033" spans="1:4" ht="13.5" x14ac:dyDescent="0.25">
      <c r="A7033" s="91">
        <v>101401</v>
      </c>
      <c r="B7033" s="198" t="s">
        <v>6678</v>
      </c>
      <c r="C7033" s="198" t="s">
        <v>6751</v>
      </c>
      <c r="D7033" s="200">
        <v>5934.16</v>
      </c>
    </row>
    <row r="7034" spans="1:4" ht="13.5" x14ac:dyDescent="0.25">
      <c r="A7034" s="91">
        <v>101402</v>
      </c>
      <c r="B7034" s="198" t="s">
        <v>6679</v>
      </c>
      <c r="C7034" s="198" t="s">
        <v>6751</v>
      </c>
      <c r="D7034" s="200">
        <v>4802.0600000000004</v>
      </c>
    </row>
    <row r="7035" spans="1:4" ht="13.5" x14ac:dyDescent="0.25">
      <c r="A7035" s="91">
        <v>101403</v>
      </c>
      <c r="B7035" s="198" t="s">
        <v>6988</v>
      </c>
      <c r="C7035" s="198" t="s">
        <v>6751</v>
      </c>
      <c r="D7035" s="200">
        <v>25577.42</v>
      </c>
    </row>
    <row r="7036" spans="1:4" ht="13.5" x14ac:dyDescent="0.25">
      <c r="A7036" s="91">
        <v>101404</v>
      </c>
      <c r="B7036" s="198" t="s">
        <v>6748</v>
      </c>
      <c r="C7036" s="198" t="s">
        <v>6751</v>
      </c>
      <c r="D7036" s="200">
        <v>16352.44</v>
      </c>
    </row>
    <row r="7037" spans="1:4" ht="13.5" x14ac:dyDescent="0.25">
      <c r="A7037" s="91">
        <v>101405</v>
      </c>
      <c r="B7037" s="198" t="s">
        <v>6749</v>
      </c>
      <c r="C7037" s="198" t="s">
        <v>6751</v>
      </c>
      <c r="D7037" s="200">
        <v>11229.71</v>
      </c>
    </row>
    <row r="7038" spans="1:4" ht="13.5" x14ac:dyDescent="0.25">
      <c r="A7038" s="91">
        <v>101407</v>
      </c>
      <c r="B7038" s="198" t="s">
        <v>6680</v>
      </c>
      <c r="C7038" s="198" t="s">
        <v>6751</v>
      </c>
      <c r="D7038" s="200">
        <v>4872.92</v>
      </c>
    </row>
    <row r="7039" spans="1:4" ht="13.5" x14ac:dyDescent="0.25">
      <c r="A7039" s="91">
        <v>101408</v>
      </c>
      <c r="B7039" s="198" t="s">
        <v>6681</v>
      </c>
      <c r="C7039" s="198" t="s">
        <v>6751</v>
      </c>
      <c r="D7039" s="200">
        <v>4988.32</v>
      </c>
    </row>
    <row r="7040" spans="1:4" ht="13.5" x14ac:dyDescent="0.25">
      <c r="A7040" s="91">
        <v>101409</v>
      </c>
      <c r="B7040" s="198" t="s">
        <v>7002</v>
      </c>
      <c r="C7040" s="198" t="s">
        <v>6751</v>
      </c>
      <c r="D7040" s="200">
        <v>5322.81</v>
      </c>
    </row>
    <row r="7041" spans="1:4" ht="13.5" x14ac:dyDescent="0.25">
      <c r="A7041" s="91">
        <v>101410</v>
      </c>
      <c r="B7041" s="198" t="s">
        <v>6731</v>
      </c>
      <c r="C7041" s="198" t="s">
        <v>6751</v>
      </c>
      <c r="D7041" s="200">
        <v>4738.84</v>
      </c>
    </row>
    <row r="7042" spans="1:4" ht="13.5" x14ac:dyDescent="0.25">
      <c r="A7042" s="91">
        <v>101411</v>
      </c>
      <c r="B7042" s="198" t="s">
        <v>7003</v>
      </c>
      <c r="C7042" s="198" t="s">
        <v>6751</v>
      </c>
      <c r="D7042" s="200">
        <v>2828.3</v>
      </c>
    </row>
    <row r="7043" spans="1:4" ht="13.5" x14ac:dyDescent="0.25">
      <c r="A7043" s="91">
        <v>101412</v>
      </c>
      <c r="B7043" s="198" t="s">
        <v>7004</v>
      </c>
      <c r="C7043" s="198" t="s">
        <v>6751</v>
      </c>
      <c r="D7043" s="200">
        <v>3638.52</v>
      </c>
    </row>
    <row r="7044" spans="1:4" ht="13.5" x14ac:dyDescent="0.25">
      <c r="A7044" s="91">
        <v>101413</v>
      </c>
      <c r="B7044" s="198" t="s">
        <v>6683</v>
      </c>
      <c r="C7044" s="198" t="s">
        <v>6751</v>
      </c>
      <c r="D7044" s="200">
        <v>4943.47</v>
      </c>
    </row>
    <row r="7045" spans="1:4" ht="13.5" x14ac:dyDescent="0.25">
      <c r="A7045" s="91">
        <v>101414</v>
      </c>
      <c r="B7045" s="198" t="s">
        <v>7005</v>
      </c>
      <c r="C7045" s="198" t="s">
        <v>6751</v>
      </c>
      <c r="D7045" s="200">
        <v>5679</v>
      </c>
    </row>
    <row r="7046" spans="1:4" ht="13.5" x14ac:dyDescent="0.25">
      <c r="A7046" s="91">
        <v>101415</v>
      </c>
      <c r="B7046" s="198" t="s">
        <v>7006</v>
      </c>
      <c r="C7046" s="198" t="s">
        <v>6751</v>
      </c>
      <c r="D7046" s="200">
        <v>5320.98</v>
      </c>
    </row>
    <row r="7047" spans="1:4" ht="13.5" x14ac:dyDescent="0.25">
      <c r="A7047" s="91">
        <v>101416</v>
      </c>
      <c r="B7047" s="198" t="s">
        <v>6889</v>
      </c>
      <c r="C7047" s="198" t="s">
        <v>6751</v>
      </c>
      <c r="D7047" s="200">
        <v>4846.49</v>
      </c>
    </row>
    <row r="7048" spans="1:4" ht="13.5" x14ac:dyDescent="0.25">
      <c r="A7048" s="91">
        <v>101417</v>
      </c>
      <c r="B7048" s="198" t="s">
        <v>7007</v>
      </c>
      <c r="C7048" s="198" t="s">
        <v>6751</v>
      </c>
      <c r="D7048" s="200">
        <v>4224.32</v>
      </c>
    </row>
    <row r="7049" spans="1:4" ht="13.5" x14ac:dyDescent="0.25">
      <c r="A7049" s="91">
        <v>101418</v>
      </c>
      <c r="B7049" s="198" t="s">
        <v>7008</v>
      </c>
      <c r="C7049" s="198" t="s">
        <v>6751</v>
      </c>
      <c r="D7049" s="200">
        <v>4484.1000000000004</v>
      </c>
    </row>
    <row r="7050" spans="1:4" ht="13.5" x14ac:dyDescent="0.25">
      <c r="A7050" s="91">
        <v>101419</v>
      </c>
      <c r="B7050" s="198" t="s">
        <v>7009</v>
      </c>
      <c r="C7050" s="198" t="s">
        <v>6751</v>
      </c>
      <c r="D7050" s="200">
        <v>5440.86</v>
      </c>
    </row>
    <row r="7051" spans="1:4" ht="13.5" x14ac:dyDescent="0.25">
      <c r="A7051" s="91">
        <v>101420</v>
      </c>
      <c r="B7051" s="198" t="s">
        <v>7010</v>
      </c>
      <c r="C7051" s="198" t="s">
        <v>6751</v>
      </c>
      <c r="D7051" s="200">
        <v>3928.74</v>
      </c>
    </row>
    <row r="7052" spans="1:4" ht="13.5" x14ac:dyDescent="0.25">
      <c r="A7052" s="91">
        <v>101421</v>
      </c>
      <c r="B7052" s="198" t="s">
        <v>7011</v>
      </c>
      <c r="C7052" s="198" t="s">
        <v>6751</v>
      </c>
      <c r="D7052" s="200">
        <v>5178.49</v>
      </c>
    </row>
    <row r="7053" spans="1:4" ht="13.5" x14ac:dyDescent="0.25">
      <c r="A7053" s="91">
        <v>101422</v>
      </c>
      <c r="B7053" s="198" t="s">
        <v>7012</v>
      </c>
      <c r="C7053" s="198" t="s">
        <v>6751</v>
      </c>
      <c r="D7053" s="200">
        <v>4397.84</v>
      </c>
    </row>
    <row r="7054" spans="1:4" ht="13.5" x14ac:dyDescent="0.25">
      <c r="A7054" s="91">
        <v>101423</v>
      </c>
      <c r="B7054" s="198" t="s">
        <v>7013</v>
      </c>
      <c r="C7054" s="198" t="s">
        <v>6751</v>
      </c>
      <c r="D7054" s="200">
        <v>4526.2700000000004</v>
      </c>
    </row>
    <row r="7055" spans="1:4" ht="13.5" x14ac:dyDescent="0.25">
      <c r="A7055" s="91">
        <v>101424</v>
      </c>
      <c r="B7055" s="198" t="s">
        <v>7014</v>
      </c>
      <c r="C7055" s="198" t="s">
        <v>6751</v>
      </c>
      <c r="D7055" s="200">
        <v>4644.41</v>
      </c>
    </row>
    <row r="7056" spans="1:4" ht="13.5" x14ac:dyDescent="0.25">
      <c r="A7056" s="91">
        <v>101425</v>
      </c>
      <c r="B7056" s="198" t="s">
        <v>7015</v>
      </c>
      <c r="C7056" s="198" t="s">
        <v>6751</v>
      </c>
      <c r="D7056" s="200">
        <v>2165.88</v>
      </c>
    </row>
    <row r="7057" spans="1:4" ht="13.5" x14ac:dyDescent="0.25">
      <c r="A7057" s="91">
        <v>101426</v>
      </c>
      <c r="B7057" s="198" t="s">
        <v>7016</v>
      </c>
      <c r="C7057" s="198" t="s">
        <v>6751</v>
      </c>
      <c r="D7057" s="200">
        <v>4401.5</v>
      </c>
    </row>
    <row r="7058" spans="1:4" ht="13.5" x14ac:dyDescent="0.25">
      <c r="A7058" s="91">
        <v>101427</v>
      </c>
      <c r="B7058" s="198" t="s">
        <v>6696</v>
      </c>
      <c r="C7058" s="198" t="s">
        <v>6751</v>
      </c>
      <c r="D7058" s="200">
        <v>3801.3</v>
      </c>
    </row>
    <row r="7059" spans="1:4" ht="13.5" x14ac:dyDescent="0.25">
      <c r="A7059" s="91">
        <v>101428</v>
      </c>
      <c r="B7059" s="198" t="s">
        <v>7017</v>
      </c>
      <c r="C7059" s="198" t="s">
        <v>6751</v>
      </c>
      <c r="D7059" s="200">
        <v>3700.65</v>
      </c>
    </row>
    <row r="7060" spans="1:4" ht="13.5" x14ac:dyDescent="0.25">
      <c r="A7060" s="91">
        <v>101429</v>
      </c>
      <c r="B7060" s="198" t="s">
        <v>7018</v>
      </c>
      <c r="C7060" s="198" t="s">
        <v>6751</v>
      </c>
      <c r="D7060" s="200">
        <v>4060.6</v>
      </c>
    </row>
    <row r="7061" spans="1:4" ht="13.5" x14ac:dyDescent="0.25">
      <c r="A7061" s="91">
        <v>101430</v>
      </c>
      <c r="B7061" s="198" t="s">
        <v>7019</v>
      </c>
      <c r="C7061" s="198" t="s">
        <v>6751</v>
      </c>
      <c r="D7061" s="200">
        <v>4465.54</v>
      </c>
    </row>
    <row r="7062" spans="1:4" ht="13.5" x14ac:dyDescent="0.25">
      <c r="A7062" s="91">
        <v>101431</v>
      </c>
      <c r="B7062" s="198" t="s">
        <v>6699</v>
      </c>
      <c r="C7062" s="198" t="s">
        <v>6751</v>
      </c>
      <c r="D7062" s="200">
        <v>4810.26</v>
      </c>
    </row>
    <row r="7063" spans="1:4" ht="13.5" x14ac:dyDescent="0.25">
      <c r="A7063" s="91">
        <v>101432</v>
      </c>
      <c r="B7063" s="198" t="s">
        <v>7020</v>
      </c>
      <c r="C7063" s="198" t="s">
        <v>6751</v>
      </c>
      <c r="D7063" s="200">
        <v>4503.55</v>
      </c>
    </row>
    <row r="7064" spans="1:4" ht="13.5" x14ac:dyDescent="0.25">
      <c r="A7064" s="91">
        <v>101433</v>
      </c>
      <c r="B7064" s="198" t="s">
        <v>6701</v>
      </c>
      <c r="C7064" s="198" t="s">
        <v>6751</v>
      </c>
      <c r="D7064" s="200">
        <v>9748.5400000000009</v>
      </c>
    </row>
    <row r="7065" spans="1:4" ht="13.5" x14ac:dyDescent="0.25">
      <c r="A7065" s="91">
        <v>101434</v>
      </c>
      <c r="B7065" s="198" t="s">
        <v>7021</v>
      </c>
      <c r="C7065" s="198" t="s">
        <v>6751</v>
      </c>
      <c r="D7065" s="200">
        <v>4402.9799999999996</v>
      </c>
    </row>
    <row r="7066" spans="1:4" ht="13.5" x14ac:dyDescent="0.25">
      <c r="A7066" s="91">
        <v>101435</v>
      </c>
      <c r="B7066" s="198" t="s">
        <v>7022</v>
      </c>
      <c r="C7066" s="198" t="s">
        <v>6751</v>
      </c>
      <c r="D7066" s="200">
        <v>4746.8599999999997</v>
      </c>
    </row>
    <row r="7067" spans="1:4" ht="13.5" x14ac:dyDescent="0.25">
      <c r="A7067" s="91">
        <v>101436</v>
      </c>
      <c r="B7067" s="198" t="s">
        <v>6703</v>
      </c>
      <c r="C7067" s="198" t="s">
        <v>6751</v>
      </c>
      <c r="D7067" s="200">
        <v>3995.25</v>
      </c>
    </row>
    <row r="7068" spans="1:4" ht="13.5" x14ac:dyDescent="0.25">
      <c r="A7068" s="91">
        <v>101437</v>
      </c>
      <c r="B7068" s="198" t="s">
        <v>7023</v>
      </c>
      <c r="C7068" s="198" t="s">
        <v>6751</v>
      </c>
      <c r="D7068" s="200">
        <v>4525.91</v>
      </c>
    </row>
    <row r="7069" spans="1:4" ht="13.5" x14ac:dyDescent="0.25">
      <c r="A7069" s="91">
        <v>101438</v>
      </c>
      <c r="B7069" s="198" t="s">
        <v>6705</v>
      </c>
      <c r="C7069" s="198" t="s">
        <v>6751</v>
      </c>
      <c r="D7069" s="200">
        <v>5343.12</v>
      </c>
    </row>
    <row r="7070" spans="1:4" ht="13.5" x14ac:dyDescent="0.25">
      <c r="A7070" s="91">
        <v>101439</v>
      </c>
      <c r="B7070" s="198" t="s">
        <v>6706</v>
      </c>
      <c r="C7070" s="198" t="s">
        <v>6751</v>
      </c>
      <c r="D7070" s="200">
        <v>4577.5200000000004</v>
      </c>
    </row>
    <row r="7071" spans="1:4" ht="13.5" x14ac:dyDescent="0.25">
      <c r="A7071" s="91">
        <v>101440</v>
      </c>
      <c r="B7071" s="198" t="s">
        <v>7024</v>
      </c>
      <c r="C7071" s="198" t="s">
        <v>6751</v>
      </c>
      <c r="D7071" s="200">
        <v>4642.66</v>
      </c>
    </row>
    <row r="7072" spans="1:4" ht="13.5" x14ac:dyDescent="0.25">
      <c r="A7072" s="91">
        <v>101441</v>
      </c>
      <c r="B7072" s="198" t="s">
        <v>6708</v>
      </c>
      <c r="C7072" s="198" t="s">
        <v>6751</v>
      </c>
      <c r="D7072" s="200">
        <v>4165.49</v>
      </c>
    </row>
    <row r="7073" spans="1:4" ht="13.5" x14ac:dyDescent="0.25">
      <c r="A7073" s="91">
        <v>101442</v>
      </c>
      <c r="B7073" s="198" t="s">
        <v>7025</v>
      </c>
      <c r="C7073" s="198" t="s">
        <v>6751</v>
      </c>
      <c r="D7073" s="200">
        <v>5023.3599999999997</v>
      </c>
    </row>
    <row r="7074" spans="1:4" ht="13.5" x14ac:dyDescent="0.25">
      <c r="A7074" s="91">
        <v>101443</v>
      </c>
      <c r="B7074" s="198" t="s">
        <v>6709</v>
      </c>
      <c r="C7074" s="198" t="s">
        <v>6751</v>
      </c>
      <c r="D7074" s="200">
        <v>4117.3100000000004</v>
      </c>
    </row>
    <row r="7075" spans="1:4" ht="13.5" x14ac:dyDescent="0.25">
      <c r="A7075" s="91">
        <v>101444</v>
      </c>
      <c r="B7075" s="198" t="s">
        <v>6712</v>
      </c>
      <c r="C7075" s="198" t="s">
        <v>6751</v>
      </c>
      <c r="D7075" s="200">
        <v>4879.6899999999996</v>
      </c>
    </row>
    <row r="7076" spans="1:4" ht="13.5" x14ac:dyDescent="0.25">
      <c r="A7076" s="91">
        <v>101445</v>
      </c>
      <c r="B7076" s="198" t="s">
        <v>6713</v>
      </c>
      <c r="C7076" s="198" t="s">
        <v>6751</v>
      </c>
      <c r="D7076" s="200">
        <v>4892.84</v>
      </c>
    </row>
    <row r="7077" spans="1:4" ht="13.5" x14ac:dyDescent="0.25">
      <c r="A7077" s="91">
        <v>101446</v>
      </c>
      <c r="B7077" s="198" t="s">
        <v>6714</v>
      </c>
      <c r="C7077" s="198" t="s">
        <v>6751</v>
      </c>
      <c r="D7077" s="200">
        <v>5081.3900000000003</v>
      </c>
    </row>
    <row r="7078" spans="1:4" ht="13.5" x14ac:dyDescent="0.25">
      <c r="A7078" s="91">
        <v>101447</v>
      </c>
      <c r="B7078" s="198" t="s">
        <v>6715</v>
      </c>
      <c r="C7078" s="198" t="s">
        <v>6751</v>
      </c>
      <c r="D7078" s="200">
        <v>5184.26</v>
      </c>
    </row>
    <row r="7079" spans="1:4" ht="13.5" x14ac:dyDescent="0.25">
      <c r="A7079" s="91">
        <v>101448</v>
      </c>
      <c r="B7079" s="198" t="s">
        <v>6716</v>
      </c>
      <c r="C7079" s="198" t="s">
        <v>6751</v>
      </c>
      <c r="D7079" s="200">
        <v>5367.74</v>
      </c>
    </row>
    <row r="7080" spans="1:4" ht="13.5" x14ac:dyDescent="0.25">
      <c r="A7080" s="91">
        <v>101449</v>
      </c>
      <c r="B7080" s="198" t="s">
        <v>7026</v>
      </c>
      <c r="C7080" s="198" t="s">
        <v>6751</v>
      </c>
      <c r="D7080" s="200">
        <v>3739.53</v>
      </c>
    </row>
    <row r="7081" spans="1:4" ht="13.5" x14ac:dyDescent="0.25">
      <c r="A7081" s="91">
        <v>101450</v>
      </c>
      <c r="B7081" s="198" t="s">
        <v>6718</v>
      </c>
      <c r="C7081" s="198" t="s">
        <v>6751</v>
      </c>
      <c r="D7081" s="200">
        <v>3434.47</v>
      </c>
    </row>
    <row r="7082" spans="1:4" ht="13.5" x14ac:dyDescent="0.25">
      <c r="A7082" s="91">
        <v>101451</v>
      </c>
      <c r="B7082" s="198" t="s">
        <v>6719</v>
      </c>
      <c r="C7082" s="198" t="s">
        <v>6751</v>
      </c>
      <c r="D7082" s="200">
        <v>4872.92</v>
      </c>
    </row>
    <row r="7083" spans="1:4" ht="13.5" x14ac:dyDescent="0.25">
      <c r="A7083" s="91">
        <v>101452</v>
      </c>
      <c r="B7083" s="198" t="s">
        <v>7027</v>
      </c>
      <c r="C7083" s="198" t="s">
        <v>6751</v>
      </c>
      <c r="D7083" s="200">
        <v>3755.88</v>
      </c>
    </row>
    <row r="7084" spans="1:4" ht="13.5" x14ac:dyDescent="0.25">
      <c r="A7084" s="91">
        <v>101453</v>
      </c>
      <c r="B7084" s="198" t="s">
        <v>6721</v>
      </c>
      <c r="C7084" s="198" t="s">
        <v>6751</v>
      </c>
      <c r="D7084" s="200">
        <v>5102.58</v>
      </c>
    </row>
    <row r="7085" spans="1:4" ht="13.5" x14ac:dyDescent="0.25">
      <c r="A7085" s="91">
        <v>101454</v>
      </c>
      <c r="B7085" s="198" t="s">
        <v>7028</v>
      </c>
      <c r="C7085" s="198" t="s">
        <v>6751</v>
      </c>
      <c r="D7085" s="200">
        <v>4342.8100000000004</v>
      </c>
    </row>
    <row r="7086" spans="1:4" ht="13.5" x14ac:dyDescent="0.25">
      <c r="A7086" s="91">
        <v>101455</v>
      </c>
      <c r="B7086" s="198" t="s">
        <v>6723</v>
      </c>
      <c r="C7086" s="198" t="s">
        <v>6751</v>
      </c>
      <c r="D7086" s="200">
        <v>5711.61</v>
      </c>
    </row>
    <row r="7087" spans="1:4" ht="13.5" x14ac:dyDescent="0.25">
      <c r="A7087" s="91">
        <v>101456</v>
      </c>
      <c r="B7087" s="198" t="s">
        <v>7029</v>
      </c>
      <c r="C7087" s="198" t="s">
        <v>6751</v>
      </c>
      <c r="D7087" s="200">
        <v>6039.8</v>
      </c>
    </row>
    <row r="7088" spans="1:4" ht="13.5" x14ac:dyDescent="0.25">
      <c r="A7088" s="91">
        <v>101457</v>
      </c>
      <c r="B7088" s="198" t="s">
        <v>7030</v>
      </c>
      <c r="C7088" s="198" t="s">
        <v>6751</v>
      </c>
      <c r="D7088" s="200">
        <v>4953.3999999999996</v>
      </c>
    </row>
    <row r="7089" spans="1:4" ht="13.5" x14ac:dyDescent="0.25">
      <c r="A7089" s="91">
        <v>101458</v>
      </c>
      <c r="B7089" s="198" t="s">
        <v>7031</v>
      </c>
      <c r="C7089" s="198" t="s">
        <v>6751</v>
      </c>
      <c r="D7089" s="200">
        <v>4562.88</v>
      </c>
    </row>
    <row r="7090" spans="1:4" ht="13.5" x14ac:dyDescent="0.25">
      <c r="A7090" s="91">
        <v>101459</v>
      </c>
      <c r="B7090" s="198" t="s">
        <v>6728</v>
      </c>
      <c r="C7090" s="198" t="s">
        <v>6751</v>
      </c>
      <c r="D7090" s="200">
        <v>5612.01</v>
      </c>
    </row>
    <row r="7091" spans="1:4" ht="13.5" x14ac:dyDescent="0.25">
      <c r="A7091" s="91">
        <v>101460</v>
      </c>
      <c r="B7091" s="198" t="s">
        <v>6870</v>
      </c>
      <c r="C7091" s="198" t="s">
        <v>6751</v>
      </c>
      <c r="D7091" s="200">
        <v>3845.74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EMVAB (2)</vt:lpstr>
      <vt:lpstr>EMPCU (2)</vt:lpstr>
      <vt:lpstr>CMEI NM (2)</vt:lpstr>
      <vt:lpstr>CRONOGRAMA</vt:lpstr>
      <vt:lpstr>CMEI PFPB (2)</vt:lpstr>
      <vt:lpstr>BDI (2)</vt:lpstr>
      <vt:lpstr>SINAPI 092021</vt:lpstr>
      <vt:lpstr>'BDI (2)'!Area_de_impressao</vt:lpstr>
      <vt:lpstr>'CMEI NM (2)'!Area_de_impressao</vt:lpstr>
      <vt:lpstr>'CMEI PFPB (2)'!Area_de_impressao</vt:lpstr>
      <vt:lpstr>'EMPCU (2)'!Area_de_impressao</vt:lpstr>
      <vt:lpstr>'EMVAB (2)'!Area_de_impressao</vt:lpstr>
      <vt:lpstr>'EMVAB (2)'!Titulos_de_impressao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Barato Filho</dc:creator>
  <cp:lastModifiedBy>BRUNA PAOLA DZIURA</cp:lastModifiedBy>
  <cp:lastPrinted>2021-11-30T19:31:34Z</cp:lastPrinted>
  <dcterms:created xsi:type="dcterms:W3CDTF">2016-09-21T18:18:15Z</dcterms:created>
  <dcterms:modified xsi:type="dcterms:W3CDTF">2022-01-25T17:48:15Z</dcterms:modified>
</cp:coreProperties>
</file>